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Setup" sheetId="2" state="visible" r:id="rId4"/>
    <sheet name="Transactions" sheetId="3" state="visible" r:id="rId5"/>
    <sheet name="Monthly Budget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<sst xmlns="http://schemas.openxmlformats.org/spreadsheetml/2006/main" count="363" uniqueCount="117">
  <si>
    <t xml:space="preserve">Budget Template for Google Sheets (free version)</t>
  </si>
  <si>
    <t xml:space="preserve">SuanSupply  |  suansupply.com</t>
  </si>
  <si>
    <t xml:space="preserve">HOW TO OPEN IT</t>
  </si>
  <si>
    <t xml:space="preserve">Google Sheets: File &gt; Import &gt; Upload, choose this file, then Replace spreadsheet or Create new spreadsheet. Excel: just double-click the file.</t>
  </si>
  <si>
    <t xml:space="preserve">WHAT TO TYPE IN</t>
  </si>
  <si>
    <t xml:space="preserve">Only the columns with RED headers and the cells shaded light yellow with blue text. Columns with dark headers are formulas: please do not type in them.</t>
  </si>
  <si>
    <t xml:space="preserve">The example data is invented. Select the yellow cells and press Delete to clear it (do not delete whole rows or columns).</t>
  </si>
  <si>
    <t xml:space="preserve">HOW IT WORKS</t>
  </si>
  <si>
    <t xml:space="preserve">1. Setup: type the year, your income sources, your spending categories and the monthly amount you plan for each.</t>
  </si>
  <si>
    <t xml:space="preserve">2. Transactions: log each income and expense with a date and a category from the drop-down.</t>
  </si>
  <si>
    <t xml:space="preserve">3. Monthly Budget: pick a month at the top and see planned vs actual, what is left over and your savings rate.</t>
  </si>
  <si>
    <t xml:space="preserve">GOOD TO KNOW</t>
  </si>
  <si>
    <t xml:space="preserve">No macros and no add-ons. Amounts have no currency symbol, so it works in any currency. This template helps you organize your numbers and is not financial advice.</t>
  </si>
  <si>
    <t xml:space="preserve">Personal use only. Please do not resell or share the file.</t>
  </si>
  <si>
    <t xml:space="preserve">Setup</t>
  </si>
  <si>
    <t xml:space="preserve">Type here first. Everything else follows these lists.</t>
  </si>
  <si>
    <t xml:space="preserve">Year</t>
  </si>
  <si>
    <t xml:space="preserve">Tip: change a category name here and it updates everywhere.</t>
  </si>
  <si>
    <t xml:space="preserve">Rows 9-12 are INCOME, rows 13-28 are EXPENSES. Leave unused rows empty.</t>
  </si>
  <si>
    <t xml:space="preserve">Category</t>
  </si>
  <si>
    <t xml:space="preserve">Type</t>
  </si>
  <si>
    <t xml:space="preserve">Monthly plan</t>
  </si>
  <si>
    <t xml:space="preserve">Months</t>
  </si>
  <si>
    <t xml:space="preserve">Accounts</t>
  </si>
  <si>
    <t xml:space="preserve">Paycheck</t>
  </si>
  <si>
    <t xml:space="preserve">January</t>
  </si>
  <si>
    <t xml:space="preserve">Checking</t>
  </si>
  <si>
    <t xml:space="preserve">Side income</t>
  </si>
  <si>
    <t xml:space="preserve">February</t>
  </si>
  <si>
    <t xml:space="preserve">Credit card</t>
  </si>
  <si>
    <t xml:space="preserve">Refunds and other</t>
  </si>
  <si>
    <t xml:space="preserve">March</t>
  </si>
  <si>
    <t xml:space="preserve">Cash</t>
  </si>
  <si>
    <t xml:space="preserve">April</t>
  </si>
  <si>
    <t xml:space="preserve">Savings</t>
  </si>
  <si>
    <t xml:space="preserve">Rent</t>
  </si>
  <si>
    <t xml:space="preserve">May</t>
  </si>
  <si>
    <t xml:space="preserve">Groceries</t>
  </si>
  <si>
    <t xml:space="preserve">June</t>
  </si>
  <si>
    <t xml:space="preserve">Utilities</t>
  </si>
  <si>
    <t xml:space="preserve">July</t>
  </si>
  <si>
    <t xml:space="preserve">Phone and internet</t>
  </si>
  <si>
    <t xml:space="preserve">August</t>
  </si>
  <si>
    <t xml:space="preserve">Transport</t>
  </si>
  <si>
    <t xml:space="preserve">September</t>
  </si>
  <si>
    <t xml:space="preserve">Car insurance</t>
  </si>
  <si>
    <t xml:space="preserve">October</t>
  </si>
  <si>
    <t xml:space="preserve">Dining out</t>
  </si>
  <si>
    <t xml:space="preserve">November</t>
  </si>
  <si>
    <t xml:space="preserve">Entertainment</t>
  </si>
  <si>
    <t xml:space="preserve">December</t>
  </si>
  <si>
    <t xml:space="preserve">Health</t>
  </si>
  <si>
    <t xml:space="preserve">Clothing</t>
  </si>
  <si>
    <t xml:space="preserve">Subscriptions</t>
  </si>
  <si>
    <t xml:space="preserve">Personal care</t>
  </si>
  <si>
    <t xml:space="preserve">Gifts and giving</t>
  </si>
  <si>
    <t xml:space="preserve">Miscellaneous</t>
  </si>
  <si>
    <t xml:space="preserve">Transactions</t>
  </si>
  <si>
    <t xml:space="preserve">Log every income and expense. Pick the category from the list. Amounts are always positive.</t>
  </si>
  <si>
    <t xml:space="preserve">Date</t>
  </si>
  <si>
    <t xml:space="preserve">Description</t>
  </si>
  <si>
    <t xml:space="preserve">Amount</t>
  </si>
  <si>
    <t xml:space="preserve">Account</t>
  </si>
  <si>
    <t xml:space="preserve">Month</t>
  </si>
  <si>
    <t xml:space="preserve">Paycheck 1</t>
  </si>
  <si>
    <t xml:space="preserve">Monthly rent</t>
  </si>
  <si>
    <t xml:space="preserve">Green Basket</t>
  </si>
  <si>
    <t xml:space="preserve">Fuel</t>
  </si>
  <si>
    <t xml:space="preserve">Lunch with friends</t>
  </si>
  <si>
    <t xml:space="preserve">Parking</t>
  </si>
  <si>
    <t xml:space="preserve">Gas bill</t>
  </si>
  <si>
    <t xml:space="preserve">Concert tickets</t>
  </si>
  <si>
    <t xml:space="preserve">Cloud storage</t>
  </si>
  <si>
    <t xml:space="preserve">Fresh Aisle</t>
  </si>
  <si>
    <t xml:space="preserve">Takeout</t>
  </si>
  <si>
    <t xml:space="preserve">Daily Mart</t>
  </si>
  <si>
    <t xml:space="preserve">Rideshare</t>
  </si>
  <si>
    <t xml:space="preserve">Dentist</t>
  </si>
  <si>
    <t xml:space="preserve">Clothing store</t>
  </si>
  <si>
    <t xml:space="preserve">Toiletries</t>
  </si>
  <si>
    <t xml:space="preserve">Charity donation</t>
  </si>
  <si>
    <t xml:space="preserve">Paycheck 2</t>
  </si>
  <si>
    <t xml:space="preserve">Mobile plan and wifi</t>
  </si>
  <si>
    <t xml:space="preserve">Insurance premium</t>
  </si>
  <si>
    <t xml:space="preserve">Coffee shop</t>
  </si>
  <si>
    <t xml:space="preserve">Corner Market</t>
  </si>
  <si>
    <t xml:space="preserve">Weekend project</t>
  </si>
  <si>
    <t xml:space="preserve">Book store</t>
  </si>
  <si>
    <t xml:space="preserve">Electric and water</t>
  </si>
  <si>
    <t xml:space="preserve">Music and video apps</t>
  </si>
  <si>
    <t xml:space="preserve">Postage</t>
  </si>
  <si>
    <t xml:space="preserve">Transit pass</t>
  </si>
  <si>
    <t xml:space="preserve">Dinner out</t>
  </si>
  <si>
    <t xml:space="preserve">Pharmacy</t>
  </si>
  <si>
    <t xml:space="preserve">Haircut</t>
  </si>
  <si>
    <t xml:space="preserve">Birthday gift</t>
  </si>
  <si>
    <t xml:space="preserve">Store return</t>
  </si>
  <si>
    <t xml:space="preserve">Cinema</t>
  </si>
  <si>
    <t xml:space="preserve">Household items</t>
  </si>
  <si>
    <t xml:space="preserve">Monthly Budget</t>
  </si>
  <si>
    <t xml:space="preserve">Pick a month. Planned amounts come from Setup, actual amounts from Transactions.</t>
  </si>
  <si>
    <t xml:space="preserve">Month #</t>
  </si>
  <si>
    <t xml:space="preserve">Planned income</t>
  </si>
  <si>
    <t xml:space="preserve">Actual income</t>
  </si>
  <si>
    <t xml:space="preserve">Planned spending</t>
  </si>
  <si>
    <t xml:space="preserve">Actual spending</t>
  </si>
  <si>
    <t xml:space="preserve">Left over</t>
  </si>
  <si>
    <t xml:space="preserve">Savings rate</t>
  </si>
  <si>
    <t xml:space="preserve">INCOME</t>
  </si>
  <si>
    <t xml:space="preserve">Source</t>
  </si>
  <si>
    <t xml:space="preserve">Planned</t>
  </si>
  <si>
    <t xml:space="preserve">Actual</t>
  </si>
  <si>
    <t xml:space="preserve">Difference</t>
  </si>
  <si>
    <t xml:space="preserve">SPENDING</t>
  </si>
  <si>
    <t xml:space="preserve">Left</t>
  </si>
  <si>
    <t xml:space="preserve">% used</t>
  </si>
  <si>
    <t xml:space="preserve">Total spending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</si>
</sst>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;\-#,##0.00;\-"/>
    <numFmt numFmtId="167" formatCode="yyyy\-mm\-dd"/>
    <numFmt numFmtId="168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3A"/>
      <name val="Arial"/>
      <family val="0"/>
      <charset val="1"/>
    </font>
    <font>
      <sz val="9"/>
      <color rgb="FF5B6773"/>
      <name val="Arial"/>
      <family val="0"/>
      <charset val="1"/>
    </font>
    <font>
      <b val="true"/>
      <sz val="11"/>
      <color rgb="FFB3261E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3"/>
      <color rgb="FF1B2A3A"/>
      <name val="Arial"/>
      <family val="0"/>
      <charset val="1"/>
    </font>
    <font>
      <b val="true"/>
      <sz val="13"/>
      <color rgb="FFB3261E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B3261E"/>
        <bgColor rgb="FF993366"/>
      </patternFill>
    </fill>
    <fill>
      <patternFill patternType="solid">
        <fgColor rgb="FF1B2A3A"/>
        <bgColor rgb="FF003366"/>
      </patternFill>
    </fill>
    <fill>
      <patternFill patternType="solid">
        <fgColor rgb="FFEEF1F4"/>
        <bgColor rgb="FFFFF8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AE1"/>
      </left>
      <right style="thin">
        <color rgb="FFD3DAE1"/>
      </right>
      <top style="thin">
        <color rgb="FFD3DAE1"/>
      </top>
      <bottom style="thin">
        <color rgb="FFD3DA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3261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DC"/>
      <rgbColor rgb="FFEEF1F4"/>
      <rgbColor rgb="FF660066"/>
      <rgbColor rgb="FFFF8080"/>
      <rgbColor rgb="FF0066CC"/>
      <rgbColor rgb="FFD3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773"/>
      <rgbColor rgb="FF5B8DB8"/>
      <rgbColor rgb="FF003366"/>
      <rgbColor rgb="FF339966"/>
      <rgbColor rgb="FF003300"/>
      <rgbColor rgb="FF333300"/>
      <rgbColor rgb="FFB3261E"/>
      <rgbColor rgb="FF993366"/>
      <rgbColor rgb="FF333399"/>
      <rgbColor rgb="FF1B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Planned vs actual spending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'Monthly Budget'!B16</c:f>
              <c:strCache>
                <c:ptCount val="1"/>
                <c:pt idx="0">
                  <c:v>Planned</c:v>
                </c:pt>
              </c:strCache>
            </c:strRef>
          </c:tx>
          <c:spPr>
            <a:solidFill>
              <a:srgbClr val="5b8db8"/>
            </a:solidFill>
            <a:ln w="0">
              <a:solidFill>
                <a:srgbClr val="5b8db8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Budget'!$A$17:$A$32</c:f>
              <c:strCache>
                <c:ptCount val="16"/>
                <c:pt idx="0">
                  <c:v>Rent</c:v>
                </c:pt>
                <c:pt idx="1">
                  <c:v>Groceries</c:v>
                </c:pt>
                <c:pt idx="2">
                  <c:v>Utilities</c:v>
                </c:pt>
                <c:pt idx="3">
                  <c:v>Phone and internet</c:v>
                </c:pt>
                <c:pt idx="4">
                  <c:v>Transport</c:v>
                </c:pt>
                <c:pt idx="5">
                  <c:v>Car insurance</c:v>
                </c:pt>
                <c:pt idx="6">
                  <c:v>Dining out</c:v>
                </c:pt>
                <c:pt idx="7">
                  <c:v>Entertainment</c:v>
                </c:pt>
                <c:pt idx="8">
                  <c:v>Health</c:v>
                </c:pt>
                <c:pt idx="9">
                  <c:v>Clothing</c:v>
                </c:pt>
                <c:pt idx="10">
                  <c:v>Subscriptions</c:v>
                </c:pt>
                <c:pt idx="11">
                  <c:v>Personal care</c:v>
                </c:pt>
                <c:pt idx="12">
                  <c:v>Gifts and giving</c:v>
                </c:pt>
                <c:pt idx="13">
                  <c:v>Miscellaneous</c:v>
                </c:pt>
                <c:pt idx="14">
                  <c:v/>
                </c:pt>
                <c:pt idx="15">
                  <c:v/>
                </c:pt>
              </c:strCache>
            </c:strRef>
          </c:cat>
          <c:val>
            <c:numRef>
              <c:f>'Monthly Budget'!$B$17:$B$32</c:f>
              <c:numCache>
                <c:formatCode>#,##0.00;\-#,##0.00;\-</c:formatCode>
                <c:ptCount val="16"/>
                <c:pt idx="0">
                  <c:v>1350</c:v>
                </c:pt>
                <c:pt idx="1">
                  <c:v>520</c:v>
                </c:pt>
                <c:pt idx="2">
                  <c:v>165</c:v>
                </c:pt>
                <c:pt idx="3">
                  <c:v>95</c:v>
                </c:pt>
                <c:pt idx="4">
                  <c:v>140</c:v>
                </c:pt>
                <c:pt idx="5">
                  <c:v>110</c:v>
                </c:pt>
                <c:pt idx="6">
                  <c:v>180</c:v>
                </c:pt>
                <c:pt idx="7">
                  <c:v>90</c:v>
                </c:pt>
                <c:pt idx="8">
                  <c:v>70</c:v>
                </c:pt>
                <c:pt idx="9">
                  <c:v>80</c:v>
                </c:pt>
                <c:pt idx="10">
                  <c:v>45</c:v>
                </c:pt>
                <c:pt idx="11">
                  <c:v>60</c:v>
                </c:pt>
                <c:pt idx="12">
                  <c:v>60</c:v>
                </c:pt>
                <c:pt idx="13">
                  <c:v>75</c:v>
                </c:pt>
              </c:numCache>
            </c:numRef>
          </c:val>
        </c:ser>
        <c:ser>
          <c:idx val="1"/>
          <c:order val="1"/>
          <c:tx>
            <c:strRef>
              <c:f>'Monthly Budget'!C16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b3261e"/>
            </a:solidFill>
            <a:ln w="0">
              <a:solidFill>
                <a:srgbClr val="b3261e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Budget'!$A$17:$A$32</c:f>
              <c:strCache>
                <c:ptCount val="16"/>
                <c:pt idx="0">
                  <c:v>Rent</c:v>
                </c:pt>
                <c:pt idx="1">
                  <c:v>Groceries</c:v>
                </c:pt>
                <c:pt idx="2">
                  <c:v>Utilities</c:v>
                </c:pt>
                <c:pt idx="3">
                  <c:v>Phone and internet</c:v>
                </c:pt>
                <c:pt idx="4">
                  <c:v>Transport</c:v>
                </c:pt>
                <c:pt idx="5">
                  <c:v>Car insurance</c:v>
                </c:pt>
                <c:pt idx="6">
                  <c:v>Dining out</c:v>
                </c:pt>
                <c:pt idx="7">
                  <c:v>Entertainment</c:v>
                </c:pt>
                <c:pt idx="8">
                  <c:v>Health</c:v>
                </c:pt>
                <c:pt idx="9">
                  <c:v>Clothing</c:v>
                </c:pt>
                <c:pt idx="10">
                  <c:v>Subscriptions</c:v>
                </c:pt>
                <c:pt idx="11">
                  <c:v>Personal care</c:v>
                </c:pt>
                <c:pt idx="12">
                  <c:v>Gifts and giving</c:v>
                </c:pt>
                <c:pt idx="13">
                  <c:v>Miscellaneous</c:v>
                </c:pt>
                <c:pt idx="14">
                  <c:v/>
                </c:pt>
                <c:pt idx="15">
                  <c:v/>
                </c:pt>
              </c:strCache>
            </c:strRef>
          </c:cat>
          <c:val>
            <c:numRef>
              <c:f>'Monthly Budget'!$C$17:$C$32</c:f>
              <c:numCache>
                <c:formatCode>#,##0.00;\-#,##0.00;\-</c:formatCode>
                <c:ptCount val="16"/>
                <c:pt idx="0">
                  <c:v>1350</c:v>
                </c:pt>
                <c:pt idx="1">
                  <c:v>455.68</c:v>
                </c:pt>
                <c:pt idx="2">
                  <c:v>153.89</c:v>
                </c:pt>
                <c:pt idx="3">
                  <c:v>95</c:v>
                </c:pt>
                <c:pt idx="4">
                  <c:v>134.89</c:v>
                </c:pt>
                <c:pt idx="5">
                  <c:v>110</c:v>
                </c:pt>
                <c:pt idx="6">
                  <c:v>173.77</c:v>
                </c:pt>
                <c:pt idx="7">
                  <c:v>95.46</c:v>
                </c:pt>
                <c:pt idx="8">
                  <c:v>68.58</c:v>
                </c:pt>
                <c:pt idx="9">
                  <c:v>80.87</c:v>
                </c:pt>
                <c:pt idx="10">
                  <c:v>43.69</c:v>
                </c:pt>
                <c:pt idx="11">
                  <c:v>62.36</c:v>
                </c:pt>
                <c:pt idx="12">
                  <c:v>57.7</c:v>
                </c:pt>
                <c:pt idx="13">
                  <c:v>77.27</c:v>
                </c:pt>
              </c:numCache>
            </c:numRef>
          </c:val>
        </c:ser>
        <c:gapWidth val="150"/>
        <c:overlap val="0"/>
        <c:axId val="62751073"/>
        <c:axId val="50756656"/>
      </c:barChart>
      <c:catAx>
        <c:axId val="6275107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756656"/>
        <c:crosses val="autoZero"/>
        <c:auto val="1"/>
        <c:lblAlgn val="ctr"/>
        <c:lblOffset val="100"/>
        <c:noMultiLvlLbl val="0"/>
      </c:catAx>
      <c:valAx>
        <c:axId val="5075665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\-#,##0.0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75107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7</xdr:row>
      <xdr:rowOff>0</xdr:rowOff>
    </xdr:from>
    <xdr:to>
      <xdr:col>15</xdr:col>
      <xdr:colOff>507600</xdr:colOff>
      <xdr:row>30</xdr:row>
      <xdr:rowOff>126720</xdr:rowOff>
    </xdr:to>
    <xdr:graphicFrame>
      <xdr:nvGraphicFramePr>
        <xdr:cNvPr id="0" name="Chart 1"/>
        <xdr:cNvGraphicFramePr/>
      </xdr:nvGraphicFramePr>
      <xdr:xfrm>
        <a:off x="8576280" y="1581120"/>
        <a:ext cx="5399640" cy="46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3261E"/>
    <pageSetUpPr fitToPage="true"/>
  </sheetPr>
  <dimension ref="A1:A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8" hidden="false" customHeight="true" outlineLevel="0" collapsed="false">
      <c r="A4" s="3" t="s">
        <v>2</v>
      </c>
    </row>
    <row r="5" customFormat="false" ht="30" hidden="false" customHeight="true" outlineLevel="0" collapsed="false">
      <c r="A5" s="4" t="s">
        <v>3</v>
      </c>
    </row>
    <row r="6" customFormat="false" ht="18" hidden="false" customHeight="true" outlineLevel="0" collapsed="false">
      <c r="A6" s="4"/>
    </row>
    <row r="7" customFormat="false" ht="18" hidden="false" customHeight="true" outlineLevel="0" collapsed="false">
      <c r="A7" s="3" t="s">
        <v>4</v>
      </c>
    </row>
    <row r="8" customFormat="false" ht="30" hidden="false" customHeight="true" outlineLevel="0" collapsed="false">
      <c r="A8" s="4" t="s">
        <v>5</v>
      </c>
    </row>
    <row r="9" customFormat="false" ht="30" hidden="false" customHeight="true" outlineLevel="0" collapsed="false">
      <c r="A9" s="4" t="s">
        <v>6</v>
      </c>
    </row>
    <row r="10" customFormat="false" ht="18" hidden="false" customHeight="true" outlineLevel="0" collapsed="false">
      <c r="A10" s="4"/>
    </row>
    <row r="11" customFormat="false" ht="18" hidden="false" customHeight="true" outlineLevel="0" collapsed="false">
      <c r="A11" s="3" t="s">
        <v>7</v>
      </c>
    </row>
    <row r="12" customFormat="false" ht="18" hidden="false" customHeight="true" outlineLevel="0" collapsed="false">
      <c r="A12" s="4" t="s">
        <v>8</v>
      </c>
    </row>
    <row r="13" customFormat="false" ht="18" hidden="false" customHeight="true" outlineLevel="0" collapsed="false">
      <c r="A13" s="4" t="s">
        <v>9</v>
      </c>
    </row>
    <row r="14" customFormat="false" ht="18" hidden="false" customHeight="true" outlineLevel="0" collapsed="false">
      <c r="A14" s="4" t="s">
        <v>10</v>
      </c>
    </row>
    <row r="15" customFormat="false" ht="18" hidden="false" customHeight="true" outlineLevel="0" collapsed="false">
      <c r="A15" s="4"/>
    </row>
    <row r="16" customFormat="false" ht="18" hidden="false" customHeight="true" outlineLevel="0" collapsed="false">
      <c r="A16" s="3" t="s">
        <v>11</v>
      </c>
    </row>
    <row r="17" customFormat="false" ht="30" hidden="false" customHeight="true" outlineLevel="0" collapsed="false">
      <c r="A17" s="4" t="s">
        <v>12</v>
      </c>
    </row>
    <row r="18" customFormat="false" ht="18" hidden="false" customHeight="true" outlineLevel="0" collapsed="false">
      <c r="A18" s="4" t="s">
        <v>13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4"/>
    <col collapsed="false" customWidth="true" hidden="false" outlineLevel="0" max="5" min="5" style="0" width="16"/>
    <col collapsed="false" customWidth="true" hidden="false" outlineLevel="0" max="6" min="6" style="0" width="4"/>
    <col collapsed="false" customWidth="true" hidden="false" outlineLevel="0" max="7" min="7" style="0" width="22"/>
  </cols>
  <sheetData>
    <row r="1" customFormat="false" ht="25.5" hidden="false" customHeight="true" outlineLevel="0" collapsed="false">
      <c r="A1" s="1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5" t="s">
        <v>16</v>
      </c>
      <c r="B4" s="6" t="n">
        <v>2026</v>
      </c>
    </row>
    <row r="5" customFormat="false" ht="15" hidden="false" customHeight="false" outlineLevel="0" collapsed="false">
      <c r="A5" s="2" t="s">
        <v>17</v>
      </c>
    </row>
    <row r="7" customFormat="false" ht="15" hidden="false" customHeight="false" outlineLevel="0" collapsed="false">
      <c r="A7" s="2" t="s">
        <v>18</v>
      </c>
    </row>
    <row r="8" customFormat="false" ht="31.5" hidden="false" customHeight="true" outlineLevel="0" collapsed="false">
      <c r="A8" s="7" t="s">
        <v>19</v>
      </c>
      <c r="B8" s="8" t="s">
        <v>20</v>
      </c>
      <c r="C8" s="7" t="s">
        <v>21</v>
      </c>
      <c r="E8" s="8" t="s">
        <v>22</v>
      </c>
      <c r="G8" s="7" t="s">
        <v>23</v>
      </c>
    </row>
    <row r="9" customFormat="false" ht="15" hidden="false" customHeight="false" outlineLevel="0" collapsed="false">
      <c r="A9" s="9" t="s">
        <v>24</v>
      </c>
      <c r="B9" s="10" t="str">
        <f aca="false">IF(A9="","","Income")</f>
        <v>Income</v>
      </c>
      <c r="C9" s="11" t="n">
        <v>3450</v>
      </c>
      <c r="E9" s="12" t="s">
        <v>25</v>
      </c>
      <c r="G9" s="9" t="s">
        <v>26</v>
      </c>
    </row>
    <row r="10" customFormat="false" ht="15" hidden="false" customHeight="false" outlineLevel="0" collapsed="false">
      <c r="A10" s="9" t="s">
        <v>27</v>
      </c>
      <c r="B10" s="10" t="str">
        <f aca="false">IF(A10="","","Income")</f>
        <v>Income</v>
      </c>
      <c r="C10" s="11" t="n">
        <v>300</v>
      </c>
      <c r="E10" s="12" t="s">
        <v>28</v>
      </c>
      <c r="G10" s="9" t="s">
        <v>29</v>
      </c>
    </row>
    <row r="11" customFormat="false" ht="15" hidden="false" customHeight="false" outlineLevel="0" collapsed="false">
      <c r="A11" s="9" t="s">
        <v>30</v>
      </c>
      <c r="B11" s="10" t="str">
        <f aca="false">IF(A11="","","Income")</f>
        <v>Income</v>
      </c>
      <c r="C11" s="11" t="n">
        <v>50</v>
      </c>
      <c r="E11" s="12" t="s">
        <v>31</v>
      </c>
      <c r="G11" s="9" t="s">
        <v>32</v>
      </c>
    </row>
    <row r="12" customFormat="false" ht="15" hidden="false" customHeight="false" outlineLevel="0" collapsed="false">
      <c r="A12" s="9"/>
      <c r="B12" s="10" t="str">
        <f aca="false">IF(A12="","","Income")</f>
        <v/>
      </c>
      <c r="C12" s="11"/>
      <c r="E12" s="12" t="s">
        <v>33</v>
      </c>
      <c r="G12" s="9" t="s">
        <v>34</v>
      </c>
    </row>
    <row r="13" customFormat="false" ht="15" hidden="false" customHeight="false" outlineLevel="0" collapsed="false">
      <c r="A13" s="9" t="s">
        <v>35</v>
      </c>
      <c r="B13" s="10" t="str">
        <f aca="false">IF(A13="","","Expense")</f>
        <v>Expense</v>
      </c>
      <c r="C13" s="11" t="n">
        <v>1350</v>
      </c>
      <c r="E13" s="12" t="s">
        <v>36</v>
      </c>
      <c r="G13" s="9"/>
    </row>
    <row r="14" customFormat="false" ht="15" hidden="false" customHeight="false" outlineLevel="0" collapsed="false">
      <c r="A14" s="9" t="s">
        <v>37</v>
      </c>
      <c r="B14" s="10" t="str">
        <f aca="false">IF(A14="","","Expense")</f>
        <v>Expense</v>
      </c>
      <c r="C14" s="11" t="n">
        <v>520</v>
      </c>
      <c r="E14" s="12" t="s">
        <v>38</v>
      </c>
      <c r="G14" s="9"/>
    </row>
    <row r="15" customFormat="false" ht="15" hidden="false" customHeight="false" outlineLevel="0" collapsed="false">
      <c r="A15" s="9" t="s">
        <v>39</v>
      </c>
      <c r="B15" s="10" t="str">
        <f aca="false">IF(A15="","","Expense")</f>
        <v>Expense</v>
      </c>
      <c r="C15" s="11" t="n">
        <v>165</v>
      </c>
      <c r="E15" s="12" t="s">
        <v>40</v>
      </c>
    </row>
    <row r="16" customFormat="false" ht="15" hidden="false" customHeight="false" outlineLevel="0" collapsed="false">
      <c r="A16" s="9" t="s">
        <v>41</v>
      </c>
      <c r="B16" s="10" t="str">
        <f aca="false">IF(A16="","","Expense")</f>
        <v>Expense</v>
      </c>
      <c r="C16" s="11" t="n">
        <v>95</v>
      </c>
      <c r="E16" s="12" t="s">
        <v>42</v>
      </c>
    </row>
    <row r="17" customFormat="false" ht="15" hidden="false" customHeight="false" outlineLevel="0" collapsed="false">
      <c r="A17" s="9" t="s">
        <v>43</v>
      </c>
      <c r="B17" s="10" t="str">
        <f aca="false">IF(A17="","","Expense")</f>
        <v>Expense</v>
      </c>
      <c r="C17" s="11" t="n">
        <v>140</v>
      </c>
      <c r="E17" s="12" t="s">
        <v>44</v>
      </c>
    </row>
    <row r="18" customFormat="false" ht="15" hidden="false" customHeight="false" outlineLevel="0" collapsed="false">
      <c r="A18" s="9" t="s">
        <v>45</v>
      </c>
      <c r="B18" s="10" t="str">
        <f aca="false">IF(A18="","","Expense")</f>
        <v>Expense</v>
      </c>
      <c r="C18" s="11" t="n">
        <v>110</v>
      </c>
      <c r="E18" s="12" t="s">
        <v>46</v>
      </c>
    </row>
    <row r="19" customFormat="false" ht="15" hidden="false" customHeight="false" outlineLevel="0" collapsed="false">
      <c r="A19" s="9" t="s">
        <v>47</v>
      </c>
      <c r="B19" s="10" t="str">
        <f aca="false">IF(A19="","","Expense")</f>
        <v>Expense</v>
      </c>
      <c r="C19" s="11" t="n">
        <v>180</v>
      </c>
      <c r="E19" s="12" t="s">
        <v>48</v>
      </c>
    </row>
    <row r="20" customFormat="false" ht="15" hidden="false" customHeight="false" outlineLevel="0" collapsed="false">
      <c r="A20" s="9" t="s">
        <v>49</v>
      </c>
      <c r="B20" s="10" t="str">
        <f aca="false">IF(A20="","","Expense")</f>
        <v>Expense</v>
      </c>
      <c r="C20" s="11" t="n">
        <v>90</v>
      </c>
      <c r="E20" s="12" t="s">
        <v>50</v>
      </c>
    </row>
    <row r="21" customFormat="false" ht="15" hidden="false" customHeight="false" outlineLevel="0" collapsed="false">
      <c r="A21" s="9" t="s">
        <v>51</v>
      </c>
      <c r="B21" s="10" t="str">
        <f aca="false">IF(A21="","","Expense")</f>
        <v>Expense</v>
      </c>
      <c r="C21" s="11" t="n">
        <v>70</v>
      </c>
    </row>
    <row r="22" customFormat="false" ht="15" hidden="false" customHeight="false" outlineLevel="0" collapsed="false">
      <c r="A22" s="9" t="s">
        <v>52</v>
      </c>
      <c r="B22" s="10" t="str">
        <f aca="false">IF(A22="","","Expense")</f>
        <v>Expense</v>
      </c>
      <c r="C22" s="11" t="n">
        <v>80</v>
      </c>
    </row>
    <row r="23" customFormat="false" ht="15" hidden="false" customHeight="false" outlineLevel="0" collapsed="false">
      <c r="A23" s="9" t="s">
        <v>53</v>
      </c>
      <c r="B23" s="10" t="str">
        <f aca="false">IF(A23="","","Expense")</f>
        <v>Expense</v>
      </c>
      <c r="C23" s="11" t="n">
        <v>45</v>
      </c>
    </row>
    <row r="24" customFormat="false" ht="15" hidden="false" customHeight="false" outlineLevel="0" collapsed="false">
      <c r="A24" s="9" t="s">
        <v>54</v>
      </c>
      <c r="B24" s="10" t="str">
        <f aca="false">IF(A24="","","Expense")</f>
        <v>Expense</v>
      </c>
      <c r="C24" s="11" t="n">
        <v>60</v>
      </c>
    </row>
    <row r="25" customFormat="false" ht="15" hidden="false" customHeight="false" outlineLevel="0" collapsed="false">
      <c r="A25" s="9" t="s">
        <v>55</v>
      </c>
      <c r="B25" s="10" t="str">
        <f aca="false">IF(A25="","","Expense")</f>
        <v>Expense</v>
      </c>
      <c r="C25" s="11" t="n">
        <v>60</v>
      </c>
    </row>
    <row r="26" customFormat="false" ht="15" hidden="false" customHeight="false" outlineLevel="0" collapsed="false">
      <c r="A26" s="9" t="s">
        <v>56</v>
      </c>
      <c r="B26" s="10" t="str">
        <f aca="false">IF(A26="","","Expense")</f>
        <v>Expense</v>
      </c>
      <c r="C26" s="11" t="n">
        <v>75</v>
      </c>
    </row>
    <row r="27" customFormat="false" ht="15" hidden="false" customHeight="false" outlineLevel="0" collapsed="false">
      <c r="A27" s="9"/>
      <c r="B27" s="10" t="str">
        <f aca="false">IF(A27="","","Expense")</f>
        <v/>
      </c>
      <c r="C27" s="11"/>
    </row>
    <row r="28" customFormat="false" ht="15" hidden="false" customHeight="false" outlineLevel="0" collapsed="false">
      <c r="A28" s="9"/>
      <c r="B28" s="10" t="str">
        <f aca="false">IF(A28="","","Expense")</f>
        <v/>
      </c>
      <c r="C28" s="11"/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H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24"/>
    <col collapsed="false" customWidth="true" hidden="false" outlineLevel="0" max="4" min="4" style="0" width="13"/>
    <col collapsed="false" customWidth="true" hidden="false" outlineLevel="0" max="5" min="5" style="0" width="18"/>
    <col collapsed="false" customWidth="true" hidden="false" outlineLevel="0" max="7" min="6" style="0" width="8"/>
    <col collapsed="false" customWidth="true" hidden="false" outlineLevel="0" max="8" min="8" style="0" width="11"/>
  </cols>
  <sheetData>
    <row r="1" customFormat="false" ht="25.5" hidden="false" customHeight="true" outlineLevel="0" collapsed="false">
      <c r="A1" s="1" t="s">
        <v>57</v>
      </c>
    </row>
    <row r="2" customFormat="false" ht="15" hidden="false" customHeight="false" outlineLevel="0" collapsed="false">
      <c r="A2" s="2" t="s">
        <v>58</v>
      </c>
    </row>
    <row r="4" customFormat="false" ht="31.5" hidden="false" customHeight="true" outlineLevel="0" collapsed="false">
      <c r="A4" s="7" t="s">
        <v>59</v>
      </c>
      <c r="B4" s="7" t="s">
        <v>60</v>
      </c>
      <c r="C4" s="7" t="s">
        <v>19</v>
      </c>
      <c r="D4" s="7" t="s">
        <v>61</v>
      </c>
      <c r="E4" s="7" t="s">
        <v>62</v>
      </c>
      <c r="F4" s="8" t="s">
        <v>63</v>
      </c>
      <c r="G4" s="8" t="s">
        <v>16</v>
      </c>
      <c r="H4" s="8" t="s">
        <v>20</v>
      </c>
    </row>
    <row r="5" customFormat="false" ht="15" hidden="false" customHeight="false" outlineLevel="0" collapsed="false">
      <c r="A5" s="13" t="n">
        <v>46023</v>
      </c>
      <c r="B5" s="9" t="s">
        <v>64</v>
      </c>
      <c r="C5" s="9" t="s">
        <v>24</v>
      </c>
      <c r="D5" s="11" t="n">
        <v>1725</v>
      </c>
      <c r="E5" s="9" t="s">
        <v>26</v>
      </c>
      <c r="F5" s="10" t="n">
        <f aca="false">IF(A5="","",MONTH(A5))</f>
        <v>1</v>
      </c>
      <c r="G5" s="10" t="n">
        <f aca="false">IF(A5="","",YEAR(A5))</f>
        <v>2026</v>
      </c>
      <c r="H5" s="10" t="str">
        <f aca="false">IF(C5="","",IF(COUNTIF(Setup!$A$9:$A$12,C5)&gt;0,"Income","Expense"))</f>
        <v>Income</v>
      </c>
    </row>
    <row r="6" customFormat="false" ht="15" hidden="false" customHeight="false" outlineLevel="0" collapsed="false">
      <c r="A6" s="13" t="n">
        <v>46024</v>
      </c>
      <c r="B6" s="9" t="s">
        <v>65</v>
      </c>
      <c r="C6" s="9" t="s">
        <v>35</v>
      </c>
      <c r="D6" s="11" t="n">
        <v>1350</v>
      </c>
      <c r="E6" s="9" t="s">
        <v>26</v>
      </c>
      <c r="F6" s="10" t="n">
        <f aca="false">IF(A6="","",MONTH(A6))</f>
        <v>1</v>
      </c>
      <c r="G6" s="10" t="n">
        <f aca="false">IF(A6="","",YEAR(A6))</f>
        <v>2026</v>
      </c>
      <c r="H6" s="10" t="str">
        <f aca="false">IF(C6="","",IF(COUNTIF(Setup!$A$9:$A$12,C6)&gt;0,"Income","Expense"))</f>
        <v>Expense</v>
      </c>
    </row>
    <row r="7" customFormat="false" ht="15" hidden="false" customHeight="false" outlineLevel="0" collapsed="false">
      <c r="A7" s="13" t="n">
        <v>46026</v>
      </c>
      <c r="B7" s="9" t="s">
        <v>66</v>
      </c>
      <c r="C7" s="9" t="s">
        <v>37</v>
      </c>
      <c r="D7" s="11" t="n">
        <v>114.85</v>
      </c>
      <c r="E7" s="9" t="s">
        <v>26</v>
      </c>
      <c r="F7" s="10" t="n">
        <f aca="false">IF(A7="","",MONTH(A7))</f>
        <v>1</v>
      </c>
      <c r="G7" s="10" t="n">
        <f aca="false">IF(A7="","",YEAR(A7))</f>
        <v>2026</v>
      </c>
      <c r="H7" s="10" t="str">
        <f aca="false">IF(C7="","",IF(COUNTIF(Setup!$A$9:$A$12,C7)&gt;0,"Income","Expense"))</f>
        <v>Expense</v>
      </c>
    </row>
    <row r="8" customFormat="false" ht="15" hidden="false" customHeight="false" outlineLevel="0" collapsed="false">
      <c r="A8" s="13" t="n">
        <v>46027</v>
      </c>
      <c r="B8" s="9" t="s">
        <v>67</v>
      </c>
      <c r="C8" s="9" t="s">
        <v>43</v>
      </c>
      <c r="D8" s="11" t="n">
        <v>46.46</v>
      </c>
      <c r="E8" s="9" t="s">
        <v>29</v>
      </c>
      <c r="F8" s="10" t="n">
        <f aca="false">IF(A8="","",MONTH(A8))</f>
        <v>1</v>
      </c>
      <c r="G8" s="10" t="n">
        <f aca="false">IF(A8="","",YEAR(A8))</f>
        <v>2026</v>
      </c>
      <c r="H8" s="10" t="str">
        <f aca="false">IF(C8="","",IF(COUNTIF(Setup!$A$9:$A$12,C8)&gt;0,"Income","Expense"))</f>
        <v>Expense</v>
      </c>
    </row>
    <row r="9" customFormat="false" ht="15" hidden="false" customHeight="false" outlineLevel="0" collapsed="false">
      <c r="A9" s="13" t="n">
        <v>46028</v>
      </c>
      <c r="B9" s="9" t="s">
        <v>68</v>
      </c>
      <c r="C9" s="9" t="s">
        <v>47</v>
      </c>
      <c r="D9" s="11" t="n">
        <v>41.06</v>
      </c>
      <c r="E9" s="9" t="s">
        <v>29</v>
      </c>
      <c r="F9" s="10" t="n">
        <f aca="false">IF(A9="","",MONTH(A9))</f>
        <v>1</v>
      </c>
      <c r="G9" s="10" t="n">
        <f aca="false">IF(A9="","",YEAR(A9))</f>
        <v>2026</v>
      </c>
      <c r="H9" s="10" t="str">
        <f aca="false">IF(C9="","",IF(COUNTIF(Setup!$A$9:$A$12,C9)&gt;0,"Income","Expense"))</f>
        <v>Expense</v>
      </c>
    </row>
    <row r="10" customFormat="false" ht="15" hidden="false" customHeight="false" outlineLevel="0" collapsed="false">
      <c r="A10" s="13" t="n">
        <v>46030</v>
      </c>
      <c r="B10" s="9" t="s">
        <v>69</v>
      </c>
      <c r="C10" s="9" t="s">
        <v>56</v>
      </c>
      <c r="D10" s="11" t="n">
        <v>32.46</v>
      </c>
      <c r="E10" s="9" t="s">
        <v>32</v>
      </c>
      <c r="F10" s="10" t="n">
        <f aca="false">IF(A10="","",MONTH(A10))</f>
        <v>1</v>
      </c>
      <c r="G10" s="10" t="n">
        <f aca="false">IF(A10="","",YEAR(A10))</f>
        <v>2026</v>
      </c>
      <c r="H10" s="10" t="str">
        <f aca="false">IF(C10="","",IF(COUNTIF(Setup!$A$9:$A$12,C10)&gt;0,"Income","Expense"))</f>
        <v>Expense</v>
      </c>
    </row>
    <row r="11" customFormat="false" ht="15" hidden="false" customHeight="false" outlineLevel="0" collapsed="false">
      <c r="A11" s="13" t="n">
        <v>46031</v>
      </c>
      <c r="B11" s="9" t="s">
        <v>70</v>
      </c>
      <c r="C11" s="9" t="s">
        <v>39</v>
      </c>
      <c r="D11" s="11" t="n">
        <v>69.11</v>
      </c>
      <c r="E11" s="9" t="s">
        <v>26</v>
      </c>
      <c r="F11" s="10" t="n">
        <f aca="false">IF(A11="","",MONTH(A11))</f>
        <v>1</v>
      </c>
      <c r="G11" s="10" t="n">
        <f aca="false">IF(A11="","",YEAR(A11))</f>
        <v>2026</v>
      </c>
      <c r="H11" s="10" t="str">
        <f aca="false">IF(C11="","",IF(COUNTIF(Setup!$A$9:$A$12,C11)&gt;0,"Income","Expense"))</f>
        <v>Expense</v>
      </c>
    </row>
    <row r="12" customFormat="false" ht="15" hidden="false" customHeight="false" outlineLevel="0" collapsed="false">
      <c r="A12" s="13" t="n">
        <v>46031</v>
      </c>
      <c r="B12" s="9" t="s">
        <v>71</v>
      </c>
      <c r="C12" s="9" t="s">
        <v>49</v>
      </c>
      <c r="D12" s="11" t="n">
        <v>43.6</v>
      </c>
      <c r="E12" s="9" t="s">
        <v>32</v>
      </c>
      <c r="F12" s="10" t="n">
        <f aca="false">IF(A12="","",MONTH(A12))</f>
        <v>1</v>
      </c>
      <c r="G12" s="10" t="n">
        <f aca="false">IF(A12="","",YEAR(A12))</f>
        <v>2026</v>
      </c>
      <c r="H12" s="10" t="str">
        <f aca="false">IF(C12="","",IF(COUNTIF(Setup!$A$9:$A$12,C12)&gt;0,"Income","Expense"))</f>
        <v>Expense</v>
      </c>
    </row>
    <row r="13" customFormat="false" ht="15" hidden="false" customHeight="false" outlineLevel="0" collapsed="false">
      <c r="A13" s="13" t="n">
        <v>46031</v>
      </c>
      <c r="B13" s="9" t="s">
        <v>72</v>
      </c>
      <c r="C13" s="9" t="s">
        <v>53</v>
      </c>
      <c r="D13" s="11" t="n">
        <v>22.33</v>
      </c>
      <c r="E13" s="9" t="s">
        <v>32</v>
      </c>
      <c r="F13" s="10" t="n">
        <f aca="false">IF(A13="","",MONTH(A13))</f>
        <v>1</v>
      </c>
      <c r="G13" s="10" t="n">
        <f aca="false">IF(A13="","",YEAR(A13))</f>
        <v>2026</v>
      </c>
      <c r="H13" s="10" t="str">
        <f aca="false">IF(C13="","",IF(COUNTIF(Setup!$A$9:$A$12,C13)&gt;0,"Income","Expense"))</f>
        <v>Expense</v>
      </c>
    </row>
    <row r="14" customFormat="false" ht="15" hidden="false" customHeight="false" outlineLevel="0" collapsed="false">
      <c r="A14" s="13" t="n">
        <v>46033</v>
      </c>
      <c r="B14" s="9" t="s">
        <v>73</v>
      </c>
      <c r="C14" s="9" t="s">
        <v>37</v>
      </c>
      <c r="D14" s="11" t="n">
        <v>87.54</v>
      </c>
      <c r="E14" s="9" t="s">
        <v>26</v>
      </c>
      <c r="F14" s="10" t="n">
        <f aca="false">IF(A14="","",MONTH(A14))</f>
        <v>1</v>
      </c>
      <c r="G14" s="10" t="n">
        <f aca="false">IF(A14="","",YEAR(A14))</f>
        <v>2026</v>
      </c>
      <c r="H14" s="10" t="str">
        <f aca="false">IF(C14="","",IF(COUNTIF(Setup!$A$9:$A$12,C14)&gt;0,"Income","Expense"))</f>
        <v>Expense</v>
      </c>
    </row>
    <row r="15" customFormat="false" ht="15" hidden="false" customHeight="false" outlineLevel="0" collapsed="false">
      <c r="A15" s="13" t="n">
        <v>46035</v>
      </c>
      <c r="B15" s="9" t="s">
        <v>74</v>
      </c>
      <c r="C15" s="9" t="s">
        <v>47</v>
      </c>
      <c r="D15" s="11" t="n">
        <v>38.29</v>
      </c>
      <c r="E15" s="9" t="s">
        <v>29</v>
      </c>
      <c r="F15" s="10" t="n">
        <f aca="false">IF(A15="","",MONTH(A15))</f>
        <v>1</v>
      </c>
      <c r="G15" s="10" t="n">
        <f aca="false">IF(A15="","",YEAR(A15))</f>
        <v>2026</v>
      </c>
      <c r="H15" s="10" t="str">
        <f aca="false">IF(C15="","",IF(COUNTIF(Setup!$A$9:$A$12,C15)&gt;0,"Income","Expense"))</f>
        <v>Expense</v>
      </c>
    </row>
    <row r="16" customFormat="false" ht="15" hidden="false" customHeight="false" outlineLevel="0" collapsed="false">
      <c r="A16" s="13" t="n">
        <v>46036</v>
      </c>
      <c r="B16" s="9" t="s">
        <v>75</v>
      </c>
      <c r="C16" s="9" t="s">
        <v>37</v>
      </c>
      <c r="D16" s="11" t="n">
        <v>96.69</v>
      </c>
      <c r="E16" s="9" t="s">
        <v>29</v>
      </c>
      <c r="F16" s="10" t="n">
        <f aca="false">IF(A16="","",MONTH(A16))</f>
        <v>1</v>
      </c>
      <c r="G16" s="10" t="n">
        <f aca="false">IF(A16="","",YEAR(A16))</f>
        <v>2026</v>
      </c>
      <c r="H16" s="10" t="str">
        <f aca="false">IF(C16="","",IF(COUNTIF(Setup!$A$9:$A$12,C16)&gt;0,"Income","Expense"))</f>
        <v>Expense</v>
      </c>
    </row>
    <row r="17" customFormat="false" ht="15" hidden="false" customHeight="false" outlineLevel="0" collapsed="false">
      <c r="A17" s="13" t="n">
        <v>46036</v>
      </c>
      <c r="B17" s="9" t="s">
        <v>76</v>
      </c>
      <c r="C17" s="9" t="s">
        <v>43</v>
      </c>
      <c r="D17" s="11" t="n">
        <v>38.92</v>
      </c>
      <c r="E17" s="9" t="s">
        <v>29</v>
      </c>
      <c r="F17" s="10" t="n">
        <f aca="false">IF(A17="","",MONTH(A17))</f>
        <v>1</v>
      </c>
      <c r="G17" s="10" t="n">
        <f aca="false">IF(A17="","",YEAR(A17))</f>
        <v>2026</v>
      </c>
      <c r="H17" s="10" t="str">
        <f aca="false">IF(C17="","",IF(COUNTIF(Setup!$A$9:$A$12,C17)&gt;0,"Income","Expense"))</f>
        <v>Expense</v>
      </c>
    </row>
    <row r="18" customFormat="false" ht="15" hidden="false" customHeight="false" outlineLevel="0" collapsed="false">
      <c r="A18" s="13" t="n">
        <v>46036</v>
      </c>
      <c r="B18" s="9" t="s">
        <v>77</v>
      </c>
      <c r="C18" s="9" t="s">
        <v>51</v>
      </c>
      <c r="D18" s="11" t="n">
        <v>64.99</v>
      </c>
      <c r="E18" s="9" t="s">
        <v>29</v>
      </c>
      <c r="F18" s="10" t="n">
        <f aca="false">IF(A18="","",MONTH(A18))</f>
        <v>1</v>
      </c>
      <c r="G18" s="10" t="n">
        <f aca="false">IF(A18="","",YEAR(A18))</f>
        <v>2026</v>
      </c>
      <c r="H18" s="10" t="str">
        <f aca="false">IF(C18="","",IF(COUNTIF(Setup!$A$9:$A$12,C18)&gt;0,"Income","Expense"))</f>
        <v>Expense</v>
      </c>
    </row>
    <row r="19" customFormat="false" ht="15" hidden="false" customHeight="false" outlineLevel="0" collapsed="false">
      <c r="A19" s="13" t="n">
        <v>46036</v>
      </c>
      <c r="B19" s="9" t="s">
        <v>78</v>
      </c>
      <c r="C19" s="9" t="s">
        <v>52</v>
      </c>
      <c r="D19" s="11" t="n">
        <v>82.38</v>
      </c>
      <c r="E19" s="9" t="s">
        <v>26</v>
      </c>
      <c r="F19" s="10" t="n">
        <f aca="false">IF(A19="","",MONTH(A19))</f>
        <v>1</v>
      </c>
      <c r="G19" s="10" t="n">
        <f aca="false">IF(A19="","",YEAR(A19))</f>
        <v>2026</v>
      </c>
      <c r="H19" s="10" t="str">
        <f aca="false">IF(C19="","",IF(COUNTIF(Setup!$A$9:$A$12,C19)&gt;0,"Income","Expense"))</f>
        <v>Expense</v>
      </c>
    </row>
    <row r="20" customFormat="false" ht="15" hidden="false" customHeight="false" outlineLevel="0" collapsed="false">
      <c r="A20" s="13" t="n">
        <v>46036</v>
      </c>
      <c r="B20" s="9" t="s">
        <v>79</v>
      </c>
      <c r="C20" s="9" t="s">
        <v>54</v>
      </c>
      <c r="D20" s="11" t="n">
        <v>54.38</v>
      </c>
      <c r="E20" s="9" t="s">
        <v>26</v>
      </c>
      <c r="F20" s="10" t="n">
        <f aca="false">IF(A20="","",MONTH(A20))</f>
        <v>1</v>
      </c>
      <c r="G20" s="10" t="n">
        <f aca="false">IF(A20="","",YEAR(A20))</f>
        <v>2026</v>
      </c>
      <c r="H20" s="10" t="str">
        <f aca="false">IF(C20="","",IF(COUNTIF(Setup!$A$9:$A$12,C20)&gt;0,"Income","Expense"))</f>
        <v>Expense</v>
      </c>
    </row>
    <row r="21" customFormat="false" ht="15" hidden="false" customHeight="false" outlineLevel="0" collapsed="false">
      <c r="A21" s="13" t="n">
        <v>46036</v>
      </c>
      <c r="B21" s="9" t="s">
        <v>80</v>
      </c>
      <c r="C21" s="9" t="s">
        <v>55</v>
      </c>
      <c r="D21" s="11" t="n">
        <v>58.41</v>
      </c>
      <c r="E21" s="9" t="s">
        <v>29</v>
      </c>
      <c r="F21" s="10" t="n">
        <f aca="false">IF(A21="","",MONTH(A21))</f>
        <v>1</v>
      </c>
      <c r="G21" s="10" t="n">
        <f aca="false">IF(A21="","",YEAR(A21))</f>
        <v>2026</v>
      </c>
      <c r="H21" s="10" t="str">
        <f aca="false">IF(C21="","",IF(COUNTIF(Setup!$A$9:$A$12,C21)&gt;0,"Income","Expense"))</f>
        <v>Expense</v>
      </c>
    </row>
    <row r="22" customFormat="false" ht="15" hidden="false" customHeight="false" outlineLevel="0" collapsed="false">
      <c r="A22" s="13" t="n">
        <v>46037</v>
      </c>
      <c r="B22" s="9" t="s">
        <v>81</v>
      </c>
      <c r="C22" s="9" t="s">
        <v>24</v>
      </c>
      <c r="D22" s="11" t="n">
        <v>1725</v>
      </c>
      <c r="E22" s="9" t="s">
        <v>26</v>
      </c>
      <c r="F22" s="10" t="n">
        <f aca="false">IF(A22="","",MONTH(A22))</f>
        <v>1</v>
      </c>
      <c r="G22" s="10" t="n">
        <f aca="false">IF(A22="","",YEAR(A22))</f>
        <v>2026</v>
      </c>
      <c r="H22" s="10" t="str">
        <f aca="false">IF(C22="","",IF(COUNTIF(Setup!$A$9:$A$12,C22)&gt;0,"Income","Expense"))</f>
        <v>Income</v>
      </c>
    </row>
    <row r="23" customFormat="false" ht="15" hidden="false" customHeight="false" outlineLevel="0" collapsed="false">
      <c r="A23" s="13" t="n">
        <v>46038</v>
      </c>
      <c r="B23" s="9" t="s">
        <v>82</v>
      </c>
      <c r="C23" s="9" t="s">
        <v>41</v>
      </c>
      <c r="D23" s="11" t="n">
        <v>95</v>
      </c>
      <c r="E23" s="9" t="s">
        <v>26</v>
      </c>
      <c r="F23" s="10" t="n">
        <f aca="false">IF(A23="","",MONTH(A23))</f>
        <v>1</v>
      </c>
      <c r="G23" s="10" t="n">
        <f aca="false">IF(A23="","",YEAR(A23))</f>
        <v>2026</v>
      </c>
      <c r="H23" s="10" t="str">
        <f aca="false">IF(C23="","",IF(COUNTIF(Setup!$A$9:$A$12,C23)&gt;0,"Income","Expense"))</f>
        <v>Expense</v>
      </c>
    </row>
    <row r="24" customFormat="false" ht="15" hidden="false" customHeight="false" outlineLevel="0" collapsed="false">
      <c r="A24" s="13" t="n">
        <v>46038</v>
      </c>
      <c r="B24" s="9" t="s">
        <v>83</v>
      </c>
      <c r="C24" s="9" t="s">
        <v>45</v>
      </c>
      <c r="D24" s="11" t="n">
        <v>110</v>
      </c>
      <c r="E24" s="9" t="s">
        <v>26</v>
      </c>
      <c r="F24" s="10" t="n">
        <f aca="false">IF(A24="","",MONTH(A24))</f>
        <v>1</v>
      </c>
      <c r="G24" s="10" t="n">
        <f aca="false">IF(A24="","",YEAR(A24))</f>
        <v>2026</v>
      </c>
      <c r="H24" s="10" t="str">
        <f aca="false">IF(C24="","",IF(COUNTIF(Setup!$A$9:$A$12,C24)&gt;0,"Income","Expense"))</f>
        <v>Expense</v>
      </c>
    </row>
    <row r="25" customFormat="false" ht="15" hidden="false" customHeight="false" outlineLevel="0" collapsed="false">
      <c r="A25" s="13" t="n">
        <v>46041</v>
      </c>
      <c r="B25" s="9" t="s">
        <v>84</v>
      </c>
      <c r="C25" s="9" t="s">
        <v>47</v>
      </c>
      <c r="D25" s="11" t="n">
        <v>41.93</v>
      </c>
      <c r="E25" s="9" t="s">
        <v>26</v>
      </c>
      <c r="F25" s="10" t="n">
        <f aca="false">IF(A25="","",MONTH(A25))</f>
        <v>1</v>
      </c>
      <c r="G25" s="10" t="n">
        <f aca="false">IF(A25="","",YEAR(A25))</f>
        <v>2026</v>
      </c>
      <c r="H25" s="10" t="str">
        <f aca="false">IF(C25="","",IF(COUNTIF(Setup!$A$9:$A$12,C25)&gt;0,"Income","Expense"))</f>
        <v>Expense</v>
      </c>
    </row>
    <row r="26" customFormat="false" ht="15" hidden="false" customHeight="false" outlineLevel="0" collapsed="false">
      <c r="A26" s="13" t="n">
        <v>46042</v>
      </c>
      <c r="B26" s="9" t="s">
        <v>85</v>
      </c>
      <c r="C26" s="9" t="s">
        <v>37</v>
      </c>
      <c r="D26" s="11" t="n">
        <v>86.45</v>
      </c>
      <c r="E26" s="9" t="s">
        <v>32</v>
      </c>
      <c r="F26" s="10" t="n">
        <f aca="false">IF(A26="","",MONTH(A26))</f>
        <v>1</v>
      </c>
      <c r="G26" s="10" t="n">
        <f aca="false">IF(A26="","",YEAR(A26))</f>
        <v>2026</v>
      </c>
      <c r="H26" s="10" t="str">
        <f aca="false">IF(C26="","",IF(COUNTIF(Setup!$A$9:$A$12,C26)&gt;0,"Income","Expense"))</f>
        <v>Expense</v>
      </c>
    </row>
    <row r="27" customFormat="false" ht="15" hidden="false" customHeight="false" outlineLevel="0" collapsed="false">
      <c r="A27" s="13" t="n">
        <v>46044</v>
      </c>
      <c r="B27" s="9" t="s">
        <v>86</v>
      </c>
      <c r="C27" s="9" t="s">
        <v>27</v>
      </c>
      <c r="D27" s="11" t="n">
        <v>310</v>
      </c>
      <c r="E27" s="9" t="s">
        <v>26</v>
      </c>
      <c r="F27" s="10" t="n">
        <f aca="false">IF(A27="","",MONTH(A27))</f>
        <v>1</v>
      </c>
      <c r="G27" s="10" t="n">
        <f aca="false">IF(A27="","",YEAR(A27))</f>
        <v>2026</v>
      </c>
      <c r="H27" s="10" t="str">
        <f aca="false">IF(C27="","",IF(COUNTIF(Setup!$A$9:$A$12,C27)&gt;0,"Income","Expense"))</f>
        <v>Income</v>
      </c>
    </row>
    <row r="28" customFormat="false" ht="15" hidden="false" customHeight="false" outlineLevel="0" collapsed="false">
      <c r="A28" s="13" t="n">
        <v>46044</v>
      </c>
      <c r="B28" s="9" t="s">
        <v>87</v>
      </c>
      <c r="C28" s="9" t="s">
        <v>49</v>
      </c>
      <c r="D28" s="11" t="n">
        <v>47.39</v>
      </c>
      <c r="E28" s="9" t="s">
        <v>32</v>
      </c>
      <c r="F28" s="10" t="n">
        <f aca="false">IF(A28="","",MONTH(A28))</f>
        <v>1</v>
      </c>
      <c r="G28" s="10" t="n">
        <f aca="false">IF(A28="","",YEAR(A28))</f>
        <v>2026</v>
      </c>
      <c r="H28" s="10" t="str">
        <f aca="false">IF(C28="","",IF(COUNTIF(Setup!$A$9:$A$12,C28)&gt;0,"Income","Expense"))</f>
        <v>Expense</v>
      </c>
    </row>
    <row r="29" customFormat="false" ht="15" hidden="false" customHeight="false" outlineLevel="0" collapsed="false">
      <c r="A29" s="13" t="n">
        <v>46045</v>
      </c>
      <c r="B29" s="9" t="s">
        <v>88</v>
      </c>
      <c r="C29" s="9" t="s">
        <v>39</v>
      </c>
      <c r="D29" s="11" t="n">
        <v>91.1</v>
      </c>
      <c r="E29" s="9" t="s">
        <v>26</v>
      </c>
      <c r="F29" s="10" t="n">
        <f aca="false">IF(A29="","",MONTH(A29))</f>
        <v>1</v>
      </c>
      <c r="G29" s="10" t="n">
        <f aca="false">IF(A29="","",YEAR(A29))</f>
        <v>2026</v>
      </c>
      <c r="H29" s="10" t="str">
        <f aca="false">IF(C29="","",IF(COUNTIF(Setup!$A$9:$A$12,C29)&gt;0,"Income","Expense"))</f>
        <v>Expense</v>
      </c>
    </row>
    <row r="30" customFormat="false" ht="15" hidden="false" customHeight="false" outlineLevel="0" collapsed="false">
      <c r="A30" s="13" t="n">
        <v>46045</v>
      </c>
      <c r="B30" s="9" t="s">
        <v>89</v>
      </c>
      <c r="C30" s="9" t="s">
        <v>53</v>
      </c>
      <c r="D30" s="11" t="n">
        <v>24.36</v>
      </c>
      <c r="E30" s="9" t="s">
        <v>32</v>
      </c>
      <c r="F30" s="10" t="n">
        <f aca="false">IF(A30="","",MONTH(A30))</f>
        <v>1</v>
      </c>
      <c r="G30" s="10" t="n">
        <f aca="false">IF(A30="","",YEAR(A30))</f>
        <v>2026</v>
      </c>
      <c r="H30" s="10" t="str">
        <f aca="false">IF(C30="","",IF(COUNTIF(Setup!$A$9:$A$12,C30)&gt;0,"Income","Expense"))</f>
        <v>Expense</v>
      </c>
    </row>
    <row r="31" customFormat="false" ht="15" hidden="false" customHeight="false" outlineLevel="0" collapsed="false">
      <c r="A31" s="13" t="n">
        <v>46045</v>
      </c>
      <c r="B31" s="9" t="s">
        <v>90</v>
      </c>
      <c r="C31" s="9" t="s">
        <v>56</v>
      </c>
      <c r="D31" s="11" t="n">
        <v>31.19</v>
      </c>
      <c r="E31" s="9" t="s">
        <v>26</v>
      </c>
      <c r="F31" s="10" t="n">
        <f aca="false">IF(A31="","",MONTH(A31))</f>
        <v>1</v>
      </c>
      <c r="G31" s="10" t="n">
        <f aca="false">IF(A31="","",YEAR(A31))</f>
        <v>2026</v>
      </c>
      <c r="H31" s="10" t="str">
        <f aca="false">IF(C31="","",IF(COUNTIF(Setup!$A$9:$A$12,C31)&gt;0,"Income","Expense"))</f>
        <v>Expense</v>
      </c>
    </row>
    <row r="32" customFormat="false" ht="15" hidden="false" customHeight="false" outlineLevel="0" collapsed="false">
      <c r="A32" s="13" t="n">
        <v>46047</v>
      </c>
      <c r="B32" s="9" t="s">
        <v>66</v>
      </c>
      <c r="C32" s="9" t="s">
        <v>37</v>
      </c>
      <c r="D32" s="11" t="n">
        <v>87.46</v>
      </c>
      <c r="E32" s="9" t="s">
        <v>32</v>
      </c>
      <c r="F32" s="10" t="n">
        <f aca="false">IF(A32="","",MONTH(A32))</f>
        <v>1</v>
      </c>
      <c r="G32" s="10" t="n">
        <f aca="false">IF(A32="","",YEAR(A32))</f>
        <v>2026</v>
      </c>
      <c r="H32" s="10" t="str">
        <f aca="false">IF(C32="","",IF(COUNTIF(Setup!$A$9:$A$12,C32)&gt;0,"Income","Expense"))</f>
        <v>Expense</v>
      </c>
    </row>
    <row r="33" customFormat="false" ht="15" hidden="false" customHeight="false" outlineLevel="0" collapsed="false">
      <c r="A33" s="13" t="n">
        <v>46047</v>
      </c>
      <c r="B33" s="9" t="s">
        <v>91</v>
      </c>
      <c r="C33" s="9" t="s">
        <v>43</v>
      </c>
      <c r="D33" s="11" t="n">
        <v>44.13</v>
      </c>
      <c r="E33" s="9" t="s">
        <v>26</v>
      </c>
      <c r="F33" s="10" t="n">
        <f aca="false">IF(A33="","",MONTH(A33))</f>
        <v>1</v>
      </c>
      <c r="G33" s="10" t="n">
        <f aca="false">IF(A33="","",YEAR(A33))</f>
        <v>2026</v>
      </c>
      <c r="H33" s="10" t="str">
        <f aca="false">IF(C33="","",IF(COUNTIF(Setup!$A$9:$A$12,C33)&gt;0,"Income","Expense"))</f>
        <v>Expense</v>
      </c>
    </row>
    <row r="34" customFormat="false" ht="15" hidden="false" customHeight="false" outlineLevel="0" collapsed="false">
      <c r="A34" s="13" t="n">
        <v>46048</v>
      </c>
      <c r="B34" s="9" t="s">
        <v>92</v>
      </c>
      <c r="C34" s="9" t="s">
        <v>47</v>
      </c>
      <c r="D34" s="11" t="n">
        <v>44.52</v>
      </c>
      <c r="E34" s="9" t="s">
        <v>29</v>
      </c>
      <c r="F34" s="10" t="n">
        <f aca="false">IF(A34="","",MONTH(A34))</f>
        <v>1</v>
      </c>
      <c r="G34" s="10" t="n">
        <f aca="false">IF(A34="","",YEAR(A34))</f>
        <v>2026</v>
      </c>
      <c r="H34" s="10" t="str">
        <f aca="false">IF(C34="","",IF(COUNTIF(Setup!$A$9:$A$12,C34)&gt;0,"Income","Expense"))</f>
        <v>Expense</v>
      </c>
    </row>
    <row r="35" customFormat="false" ht="15" hidden="false" customHeight="false" outlineLevel="0" collapsed="false">
      <c r="A35" s="13" t="n">
        <v>46054</v>
      </c>
      <c r="B35" s="9" t="s">
        <v>64</v>
      </c>
      <c r="C35" s="9" t="s">
        <v>24</v>
      </c>
      <c r="D35" s="11" t="n">
        <v>1725</v>
      </c>
      <c r="E35" s="9" t="s">
        <v>26</v>
      </c>
      <c r="F35" s="10" t="n">
        <f aca="false">IF(A35="","",MONTH(A35))</f>
        <v>2</v>
      </c>
      <c r="G35" s="10" t="n">
        <f aca="false">IF(A35="","",YEAR(A35))</f>
        <v>2026</v>
      </c>
      <c r="H35" s="10" t="str">
        <f aca="false">IF(C35="","",IF(COUNTIF(Setup!$A$9:$A$12,C35)&gt;0,"Income","Expense"))</f>
        <v>Income</v>
      </c>
    </row>
    <row r="36" customFormat="false" ht="15" hidden="false" customHeight="false" outlineLevel="0" collapsed="false">
      <c r="A36" s="13" t="n">
        <v>46055</v>
      </c>
      <c r="B36" s="9" t="s">
        <v>65</v>
      </c>
      <c r="C36" s="9" t="s">
        <v>35</v>
      </c>
      <c r="D36" s="11" t="n">
        <v>1350</v>
      </c>
      <c r="E36" s="9" t="s">
        <v>26</v>
      </c>
      <c r="F36" s="10" t="n">
        <f aca="false">IF(A36="","",MONTH(A36))</f>
        <v>2</v>
      </c>
      <c r="G36" s="10" t="n">
        <f aca="false">IF(A36="","",YEAR(A36))</f>
        <v>2026</v>
      </c>
      <c r="H36" s="10" t="str">
        <f aca="false">IF(C36="","",IF(COUNTIF(Setup!$A$9:$A$12,C36)&gt;0,"Income","Expense"))</f>
        <v>Expense</v>
      </c>
    </row>
    <row r="37" customFormat="false" ht="15" hidden="false" customHeight="false" outlineLevel="0" collapsed="false">
      <c r="A37" s="13" t="n">
        <v>46057</v>
      </c>
      <c r="B37" s="9" t="s">
        <v>73</v>
      </c>
      <c r="C37" s="9" t="s">
        <v>37</v>
      </c>
      <c r="D37" s="11" t="n">
        <v>109.9</v>
      </c>
      <c r="E37" s="9" t="s">
        <v>29</v>
      </c>
      <c r="F37" s="10" t="n">
        <f aca="false">IF(A37="","",MONTH(A37))</f>
        <v>2</v>
      </c>
      <c r="G37" s="10" t="n">
        <f aca="false">IF(A37="","",YEAR(A37))</f>
        <v>2026</v>
      </c>
      <c r="H37" s="10" t="str">
        <f aca="false">IF(C37="","",IF(COUNTIF(Setup!$A$9:$A$12,C37)&gt;0,"Income","Expense"))</f>
        <v>Expense</v>
      </c>
    </row>
    <row r="38" customFormat="false" ht="15" hidden="false" customHeight="false" outlineLevel="0" collapsed="false">
      <c r="A38" s="13" t="n">
        <v>46058</v>
      </c>
      <c r="B38" s="9" t="s">
        <v>74</v>
      </c>
      <c r="C38" s="9" t="s">
        <v>47</v>
      </c>
      <c r="D38" s="11" t="n">
        <v>40.24</v>
      </c>
      <c r="E38" s="9" t="s">
        <v>32</v>
      </c>
      <c r="F38" s="10" t="n">
        <f aca="false">IF(A38="","",MONTH(A38))</f>
        <v>2</v>
      </c>
      <c r="G38" s="10" t="n">
        <f aca="false">IF(A38="","",YEAR(A38))</f>
        <v>2026</v>
      </c>
      <c r="H38" s="10" t="str">
        <f aca="false">IF(C38="","",IF(COUNTIF(Setup!$A$9:$A$12,C38)&gt;0,"Income","Expense"))</f>
        <v>Expense</v>
      </c>
    </row>
    <row r="39" customFormat="false" ht="15" hidden="false" customHeight="false" outlineLevel="0" collapsed="false">
      <c r="A39" s="13" t="n">
        <v>46059</v>
      </c>
      <c r="B39" s="9" t="s">
        <v>76</v>
      </c>
      <c r="C39" s="9" t="s">
        <v>43</v>
      </c>
      <c r="D39" s="11" t="n">
        <v>51.44</v>
      </c>
      <c r="E39" s="9" t="s">
        <v>29</v>
      </c>
      <c r="F39" s="10" t="n">
        <f aca="false">IF(A39="","",MONTH(A39))</f>
        <v>2</v>
      </c>
      <c r="G39" s="10" t="n">
        <f aca="false">IF(A39="","",YEAR(A39))</f>
        <v>2026</v>
      </c>
      <c r="H39" s="10" t="str">
        <f aca="false">IF(C39="","",IF(COUNTIF(Setup!$A$9:$A$12,C39)&gt;0,"Income","Expense"))</f>
        <v>Expense</v>
      </c>
    </row>
    <row r="40" customFormat="false" ht="15" hidden="false" customHeight="false" outlineLevel="0" collapsed="false">
      <c r="A40" s="13" t="n">
        <v>46060</v>
      </c>
      <c r="B40" s="9" t="s">
        <v>89</v>
      </c>
      <c r="C40" s="9" t="s">
        <v>53</v>
      </c>
      <c r="D40" s="11" t="n">
        <v>20.22</v>
      </c>
      <c r="E40" s="9" t="s">
        <v>29</v>
      </c>
      <c r="F40" s="10" t="n">
        <f aca="false">IF(A40="","",MONTH(A40))</f>
        <v>2</v>
      </c>
      <c r="G40" s="10" t="n">
        <f aca="false">IF(A40="","",YEAR(A40))</f>
        <v>2026</v>
      </c>
      <c r="H40" s="10" t="str">
        <f aca="false">IF(C40="","",IF(COUNTIF(Setup!$A$9:$A$12,C40)&gt;0,"Income","Expense"))</f>
        <v>Expense</v>
      </c>
    </row>
    <row r="41" customFormat="false" ht="15" hidden="false" customHeight="false" outlineLevel="0" collapsed="false">
      <c r="A41" s="13" t="n">
        <v>46061</v>
      </c>
      <c r="B41" s="9" t="s">
        <v>88</v>
      </c>
      <c r="C41" s="9" t="s">
        <v>39</v>
      </c>
      <c r="D41" s="11" t="n">
        <v>85.75</v>
      </c>
      <c r="E41" s="9" t="s">
        <v>32</v>
      </c>
      <c r="F41" s="10" t="n">
        <f aca="false">IF(A41="","",MONTH(A41))</f>
        <v>2</v>
      </c>
      <c r="G41" s="10" t="n">
        <f aca="false">IF(A41="","",YEAR(A41))</f>
        <v>2026</v>
      </c>
      <c r="H41" s="10" t="str">
        <f aca="false">IF(C41="","",IF(COUNTIF(Setup!$A$9:$A$12,C41)&gt;0,"Income","Expense"))</f>
        <v>Expense</v>
      </c>
    </row>
    <row r="42" customFormat="false" ht="15" hidden="false" customHeight="false" outlineLevel="0" collapsed="false">
      <c r="A42" s="13" t="n">
        <v>46061</v>
      </c>
      <c r="B42" s="9" t="s">
        <v>90</v>
      </c>
      <c r="C42" s="9" t="s">
        <v>56</v>
      </c>
      <c r="D42" s="11" t="n">
        <v>35.23</v>
      </c>
      <c r="E42" s="9" t="s">
        <v>26</v>
      </c>
      <c r="F42" s="10" t="n">
        <f aca="false">IF(A42="","",MONTH(A42))</f>
        <v>2</v>
      </c>
      <c r="G42" s="10" t="n">
        <f aca="false">IF(A42="","",YEAR(A42))</f>
        <v>2026</v>
      </c>
      <c r="H42" s="10" t="str">
        <f aca="false">IF(C42="","",IF(COUNTIF(Setup!$A$9:$A$12,C42)&gt;0,"Income","Expense"))</f>
        <v>Expense</v>
      </c>
    </row>
    <row r="43" customFormat="false" ht="15" hidden="false" customHeight="false" outlineLevel="0" collapsed="false">
      <c r="A43" s="13" t="n">
        <v>46062</v>
      </c>
      <c r="B43" s="9" t="s">
        <v>87</v>
      </c>
      <c r="C43" s="9" t="s">
        <v>49</v>
      </c>
      <c r="D43" s="11" t="n">
        <v>50.22</v>
      </c>
      <c r="E43" s="9" t="s">
        <v>32</v>
      </c>
      <c r="F43" s="10" t="n">
        <f aca="false">IF(A43="","",MONTH(A43))</f>
        <v>2</v>
      </c>
      <c r="G43" s="10" t="n">
        <f aca="false">IF(A43="","",YEAR(A43))</f>
        <v>2026</v>
      </c>
      <c r="H43" s="10" t="str">
        <f aca="false">IF(C43="","",IF(COUNTIF(Setup!$A$9:$A$12,C43)&gt;0,"Income","Expense"))</f>
        <v>Expense</v>
      </c>
    </row>
    <row r="44" customFormat="false" ht="15" hidden="false" customHeight="false" outlineLevel="0" collapsed="false">
      <c r="A44" s="13" t="n">
        <v>46064</v>
      </c>
      <c r="B44" s="9" t="s">
        <v>75</v>
      </c>
      <c r="C44" s="9" t="s">
        <v>37</v>
      </c>
      <c r="D44" s="11" t="n">
        <v>106.97</v>
      </c>
      <c r="E44" s="9" t="s">
        <v>32</v>
      </c>
      <c r="F44" s="10" t="n">
        <f aca="false">IF(A44="","",MONTH(A44))</f>
        <v>2</v>
      </c>
      <c r="G44" s="10" t="n">
        <f aca="false">IF(A44="","",YEAR(A44))</f>
        <v>2026</v>
      </c>
      <c r="H44" s="10" t="str">
        <f aca="false">IF(C44="","",IF(COUNTIF(Setup!$A$9:$A$12,C44)&gt;0,"Income","Expense"))</f>
        <v>Expense</v>
      </c>
    </row>
    <row r="45" customFormat="false" ht="15" hidden="false" customHeight="false" outlineLevel="0" collapsed="false">
      <c r="A45" s="13" t="n">
        <v>46065</v>
      </c>
      <c r="B45" s="9" t="s">
        <v>84</v>
      </c>
      <c r="C45" s="9" t="s">
        <v>47</v>
      </c>
      <c r="D45" s="11" t="n">
        <v>37.99</v>
      </c>
      <c r="E45" s="9" t="s">
        <v>32</v>
      </c>
      <c r="F45" s="10" t="n">
        <f aca="false">IF(A45="","",MONTH(A45))</f>
        <v>2</v>
      </c>
      <c r="G45" s="10" t="n">
        <f aca="false">IF(A45="","",YEAR(A45))</f>
        <v>2026</v>
      </c>
      <c r="H45" s="10" t="str">
        <f aca="false">IF(C45="","",IF(COUNTIF(Setup!$A$9:$A$12,C45)&gt;0,"Income","Expense"))</f>
        <v>Expense</v>
      </c>
    </row>
    <row r="46" customFormat="false" ht="15" hidden="false" customHeight="false" outlineLevel="0" collapsed="false">
      <c r="A46" s="13" t="n">
        <v>46067</v>
      </c>
      <c r="B46" s="9" t="s">
        <v>82</v>
      </c>
      <c r="C46" s="9" t="s">
        <v>41</v>
      </c>
      <c r="D46" s="11" t="n">
        <v>95</v>
      </c>
      <c r="E46" s="9" t="s">
        <v>26</v>
      </c>
      <c r="F46" s="10" t="n">
        <f aca="false">IF(A46="","",MONTH(A46))</f>
        <v>2</v>
      </c>
      <c r="G46" s="10" t="n">
        <f aca="false">IF(A46="","",YEAR(A46))</f>
        <v>2026</v>
      </c>
      <c r="H46" s="10" t="str">
        <f aca="false">IF(C46="","",IF(COUNTIF(Setup!$A$9:$A$12,C46)&gt;0,"Income","Expense"))</f>
        <v>Expense</v>
      </c>
    </row>
    <row r="47" customFormat="false" ht="15" hidden="false" customHeight="false" outlineLevel="0" collapsed="false">
      <c r="A47" s="13" t="n">
        <v>46067</v>
      </c>
      <c r="B47" s="9" t="s">
        <v>93</v>
      </c>
      <c r="C47" s="9" t="s">
        <v>51</v>
      </c>
      <c r="D47" s="11" t="n">
        <v>61.1</v>
      </c>
      <c r="E47" s="9" t="s">
        <v>29</v>
      </c>
      <c r="F47" s="10" t="n">
        <f aca="false">IF(A47="","",MONTH(A47))</f>
        <v>2</v>
      </c>
      <c r="G47" s="10" t="n">
        <f aca="false">IF(A47="","",YEAR(A47))</f>
        <v>2026</v>
      </c>
      <c r="H47" s="10" t="str">
        <f aca="false">IF(C47="","",IF(COUNTIF(Setup!$A$9:$A$12,C47)&gt;0,"Income","Expense"))</f>
        <v>Expense</v>
      </c>
    </row>
    <row r="48" customFormat="false" ht="15" hidden="false" customHeight="false" outlineLevel="0" collapsed="false">
      <c r="A48" s="13" t="n">
        <v>46068</v>
      </c>
      <c r="B48" s="9" t="s">
        <v>81</v>
      </c>
      <c r="C48" s="9" t="s">
        <v>24</v>
      </c>
      <c r="D48" s="11" t="n">
        <v>1725</v>
      </c>
      <c r="E48" s="9" t="s">
        <v>26</v>
      </c>
      <c r="F48" s="10" t="n">
        <f aca="false">IF(A48="","",MONTH(A48))</f>
        <v>2</v>
      </c>
      <c r="G48" s="10" t="n">
        <f aca="false">IF(A48="","",YEAR(A48))</f>
        <v>2026</v>
      </c>
      <c r="H48" s="10" t="str">
        <f aca="false">IF(C48="","",IF(COUNTIF(Setup!$A$9:$A$12,C48)&gt;0,"Income","Expense"))</f>
        <v>Income</v>
      </c>
    </row>
    <row r="49" customFormat="false" ht="15" hidden="false" customHeight="false" outlineLevel="0" collapsed="false">
      <c r="A49" s="13" t="n">
        <v>46068</v>
      </c>
      <c r="B49" s="9" t="s">
        <v>85</v>
      </c>
      <c r="C49" s="9" t="s">
        <v>37</v>
      </c>
      <c r="D49" s="11" t="n">
        <v>103.37</v>
      </c>
      <c r="E49" s="9" t="s">
        <v>26</v>
      </c>
      <c r="F49" s="10" t="n">
        <f aca="false">IF(A49="","",MONTH(A49))</f>
        <v>2</v>
      </c>
      <c r="G49" s="10" t="n">
        <f aca="false">IF(A49="","",YEAR(A49))</f>
        <v>2026</v>
      </c>
      <c r="H49" s="10" t="str">
        <f aca="false">IF(C49="","",IF(COUNTIF(Setup!$A$9:$A$12,C49)&gt;0,"Income","Expense"))</f>
        <v>Expense</v>
      </c>
    </row>
    <row r="50" customFormat="false" ht="15" hidden="false" customHeight="false" outlineLevel="0" collapsed="false">
      <c r="A50" s="13" t="n">
        <v>46068</v>
      </c>
      <c r="B50" s="9" t="s">
        <v>91</v>
      </c>
      <c r="C50" s="9" t="s">
        <v>43</v>
      </c>
      <c r="D50" s="11" t="n">
        <v>46.82</v>
      </c>
      <c r="E50" s="9" t="s">
        <v>26</v>
      </c>
      <c r="F50" s="10" t="n">
        <f aca="false">IF(A50="","",MONTH(A50))</f>
        <v>2</v>
      </c>
      <c r="G50" s="10" t="n">
        <f aca="false">IF(A50="","",YEAR(A50))</f>
        <v>2026</v>
      </c>
      <c r="H50" s="10" t="str">
        <f aca="false">IF(C50="","",IF(COUNTIF(Setup!$A$9:$A$12,C50)&gt;0,"Income","Expense"))</f>
        <v>Expense</v>
      </c>
    </row>
    <row r="51" customFormat="false" ht="15" hidden="false" customHeight="false" outlineLevel="0" collapsed="false">
      <c r="A51" s="13" t="n">
        <v>46069</v>
      </c>
      <c r="B51" s="9" t="s">
        <v>83</v>
      </c>
      <c r="C51" s="9" t="s">
        <v>45</v>
      </c>
      <c r="D51" s="11" t="n">
        <v>110</v>
      </c>
      <c r="E51" s="9" t="s">
        <v>26</v>
      </c>
      <c r="F51" s="10" t="n">
        <f aca="false">IF(A51="","",MONTH(A51))</f>
        <v>2</v>
      </c>
      <c r="G51" s="10" t="n">
        <f aca="false">IF(A51="","",YEAR(A51))</f>
        <v>2026</v>
      </c>
      <c r="H51" s="10" t="str">
        <f aca="false">IF(C51="","",IF(COUNTIF(Setup!$A$9:$A$12,C51)&gt;0,"Income","Expense"))</f>
        <v>Expense</v>
      </c>
    </row>
    <row r="52" customFormat="false" ht="15" hidden="false" customHeight="false" outlineLevel="0" collapsed="false">
      <c r="A52" s="13" t="n">
        <v>46069</v>
      </c>
      <c r="B52" s="9" t="s">
        <v>78</v>
      </c>
      <c r="C52" s="9" t="s">
        <v>52</v>
      </c>
      <c r="D52" s="11" t="n">
        <v>65.89</v>
      </c>
      <c r="E52" s="9" t="s">
        <v>29</v>
      </c>
      <c r="F52" s="10" t="n">
        <f aca="false">IF(A52="","",MONTH(A52))</f>
        <v>2</v>
      </c>
      <c r="G52" s="10" t="n">
        <f aca="false">IF(A52="","",YEAR(A52))</f>
        <v>2026</v>
      </c>
      <c r="H52" s="10" t="str">
        <f aca="false">IF(C52="","",IF(COUNTIF(Setup!$A$9:$A$12,C52)&gt;0,"Income","Expense"))</f>
        <v>Expense</v>
      </c>
    </row>
    <row r="53" customFormat="false" ht="15" hidden="false" customHeight="false" outlineLevel="0" collapsed="false">
      <c r="A53" s="13" t="n">
        <v>46069</v>
      </c>
      <c r="B53" s="9" t="s">
        <v>94</v>
      </c>
      <c r="C53" s="9" t="s">
        <v>54</v>
      </c>
      <c r="D53" s="11" t="n">
        <v>66.36</v>
      </c>
      <c r="E53" s="9" t="s">
        <v>26</v>
      </c>
      <c r="F53" s="10" t="n">
        <f aca="false">IF(A53="","",MONTH(A53))</f>
        <v>2</v>
      </c>
      <c r="G53" s="10" t="n">
        <f aca="false">IF(A53="","",YEAR(A53))</f>
        <v>2026</v>
      </c>
      <c r="H53" s="10" t="str">
        <f aca="false">IF(C53="","",IF(COUNTIF(Setup!$A$9:$A$12,C53)&gt;0,"Income","Expense"))</f>
        <v>Expense</v>
      </c>
    </row>
    <row r="54" customFormat="false" ht="15" hidden="false" customHeight="false" outlineLevel="0" collapsed="false">
      <c r="A54" s="13" t="n">
        <v>46069</v>
      </c>
      <c r="B54" s="9" t="s">
        <v>95</v>
      </c>
      <c r="C54" s="9" t="s">
        <v>55</v>
      </c>
      <c r="D54" s="11" t="n">
        <v>57.42</v>
      </c>
      <c r="E54" s="9" t="s">
        <v>32</v>
      </c>
      <c r="F54" s="10" t="n">
        <f aca="false">IF(A54="","",MONTH(A54))</f>
        <v>2</v>
      </c>
      <c r="G54" s="10" t="n">
        <f aca="false">IF(A54="","",YEAR(A54))</f>
        <v>2026</v>
      </c>
      <c r="H54" s="10" t="str">
        <f aca="false">IF(C54="","",IF(COUNTIF(Setup!$A$9:$A$12,C54)&gt;0,"Income","Expense"))</f>
        <v>Expense</v>
      </c>
    </row>
    <row r="55" customFormat="false" ht="15" hidden="false" customHeight="false" outlineLevel="0" collapsed="false">
      <c r="A55" s="13" t="n">
        <v>46070</v>
      </c>
      <c r="B55" s="9" t="s">
        <v>92</v>
      </c>
      <c r="C55" s="9" t="s">
        <v>47</v>
      </c>
      <c r="D55" s="11" t="n">
        <v>44.32</v>
      </c>
      <c r="E55" s="9" t="s">
        <v>32</v>
      </c>
      <c r="F55" s="10" t="n">
        <f aca="false">IF(A55="","",MONTH(A55))</f>
        <v>2</v>
      </c>
      <c r="G55" s="10" t="n">
        <f aca="false">IF(A55="","",YEAR(A55))</f>
        <v>2026</v>
      </c>
      <c r="H55" s="10" t="str">
        <f aca="false">IF(C55="","",IF(COUNTIF(Setup!$A$9:$A$12,C55)&gt;0,"Income","Expense"))</f>
        <v>Expense</v>
      </c>
    </row>
    <row r="56" customFormat="false" ht="15" hidden="false" customHeight="false" outlineLevel="0" collapsed="false">
      <c r="A56" s="13" t="n">
        <v>46071</v>
      </c>
      <c r="B56" s="9" t="s">
        <v>96</v>
      </c>
      <c r="C56" s="9" t="s">
        <v>30</v>
      </c>
      <c r="D56" s="11" t="n">
        <v>120</v>
      </c>
      <c r="E56" s="9" t="s">
        <v>26</v>
      </c>
      <c r="F56" s="10" t="n">
        <f aca="false">IF(A56="","",MONTH(A56))</f>
        <v>2</v>
      </c>
      <c r="G56" s="10" t="n">
        <f aca="false">IF(A56="","",YEAR(A56))</f>
        <v>2026</v>
      </c>
      <c r="H56" s="10" t="str">
        <f aca="false">IF(C56="","",IF(COUNTIF(Setup!$A$9:$A$12,C56)&gt;0,"Income","Expense"))</f>
        <v>Income</v>
      </c>
    </row>
    <row r="57" customFormat="false" ht="15" hidden="false" customHeight="false" outlineLevel="0" collapsed="false">
      <c r="A57" s="13" t="n">
        <v>46073</v>
      </c>
      <c r="B57" s="9" t="s">
        <v>66</v>
      </c>
      <c r="C57" s="9" t="s">
        <v>37</v>
      </c>
      <c r="D57" s="11" t="n">
        <v>111.49</v>
      </c>
      <c r="E57" s="9" t="s">
        <v>32</v>
      </c>
      <c r="F57" s="10" t="n">
        <f aca="false">IF(A57="","",MONTH(A57))</f>
        <v>2</v>
      </c>
      <c r="G57" s="10" t="n">
        <f aca="false">IF(A57="","",YEAR(A57))</f>
        <v>2026</v>
      </c>
      <c r="H57" s="10" t="str">
        <f aca="false">IF(C57="","",IF(COUNTIF(Setup!$A$9:$A$12,C57)&gt;0,"Income","Expense"))</f>
        <v>Expense</v>
      </c>
    </row>
    <row r="58" customFormat="false" ht="15" hidden="false" customHeight="false" outlineLevel="0" collapsed="false">
      <c r="A58" s="13" t="n">
        <v>46074</v>
      </c>
      <c r="B58" s="9" t="s">
        <v>97</v>
      </c>
      <c r="C58" s="9" t="s">
        <v>49</v>
      </c>
      <c r="D58" s="11" t="n">
        <v>49.83</v>
      </c>
      <c r="E58" s="9" t="s">
        <v>26</v>
      </c>
      <c r="F58" s="10" t="n">
        <f aca="false">IF(A58="","",MONTH(A58))</f>
        <v>2</v>
      </c>
      <c r="G58" s="10" t="n">
        <f aca="false">IF(A58="","",YEAR(A58))</f>
        <v>2026</v>
      </c>
      <c r="H58" s="10" t="str">
        <f aca="false">IF(C58="","",IF(COUNTIF(Setup!$A$9:$A$12,C58)&gt;0,"Income","Expense"))</f>
        <v>Expense</v>
      </c>
    </row>
    <row r="59" customFormat="false" ht="15" hidden="false" customHeight="false" outlineLevel="0" collapsed="false">
      <c r="A59" s="13" t="n">
        <v>46075</v>
      </c>
      <c r="B59" s="9" t="s">
        <v>86</v>
      </c>
      <c r="C59" s="9" t="s">
        <v>27</v>
      </c>
      <c r="D59" s="11" t="n">
        <v>420</v>
      </c>
      <c r="E59" s="9" t="s">
        <v>26</v>
      </c>
      <c r="F59" s="10" t="n">
        <f aca="false">IF(A59="","",MONTH(A59))</f>
        <v>2</v>
      </c>
      <c r="G59" s="10" t="n">
        <f aca="false">IF(A59="","",YEAR(A59))</f>
        <v>2026</v>
      </c>
      <c r="H59" s="10" t="str">
        <f aca="false">IF(C59="","",IF(COUNTIF(Setup!$A$9:$A$12,C59)&gt;0,"Income","Expense"))</f>
        <v>Income</v>
      </c>
    </row>
    <row r="60" customFormat="false" ht="15" hidden="false" customHeight="false" outlineLevel="0" collapsed="false">
      <c r="A60" s="13" t="n">
        <v>46075</v>
      </c>
      <c r="B60" s="9" t="s">
        <v>70</v>
      </c>
      <c r="C60" s="9" t="s">
        <v>39</v>
      </c>
      <c r="D60" s="11" t="n">
        <v>74.69</v>
      </c>
      <c r="E60" s="9" t="s">
        <v>29</v>
      </c>
      <c r="F60" s="10" t="n">
        <f aca="false">IF(A60="","",MONTH(A60))</f>
        <v>2</v>
      </c>
      <c r="G60" s="10" t="n">
        <f aca="false">IF(A60="","",YEAR(A60))</f>
        <v>2026</v>
      </c>
      <c r="H60" s="10" t="str">
        <f aca="false">IF(C60="","",IF(COUNTIF(Setup!$A$9:$A$12,C60)&gt;0,"Income","Expense"))</f>
        <v>Expense</v>
      </c>
    </row>
    <row r="61" customFormat="false" ht="15" hidden="false" customHeight="false" outlineLevel="0" collapsed="false">
      <c r="A61" s="13" t="n">
        <v>46075</v>
      </c>
      <c r="B61" s="9" t="s">
        <v>72</v>
      </c>
      <c r="C61" s="9" t="s">
        <v>53</v>
      </c>
      <c r="D61" s="11" t="n">
        <v>21.28</v>
      </c>
      <c r="E61" s="9" t="s">
        <v>29</v>
      </c>
      <c r="F61" s="10" t="n">
        <f aca="false">IF(A61="","",MONTH(A61))</f>
        <v>2</v>
      </c>
      <c r="G61" s="10" t="n">
        <f aca="false">IF(A61="","",YEAR(A61))</f>
        <v>2026</v>
      </c>
      <c r="H61" s="10" t="str">
        <f aca="false">IF(C61="","",IF(COUNTIF(Setup!$A$9:$A$12,C61)&gt;0,"Income","Expense"))</f>
        <v>Expense</v>
      </c>
    </row>
    <row r="62" customFormat="false" ht="15" hidden="false" customHeight="false" outlineLevel="0" collapsed="false">
      <c r="A62" s="13" t="n">
        <v>46075</v>
      </c>
      <c r="B62" s="9" t="s">
        <v>98</v>
      </c>
      <c r="C62" s="9" t="s">
        <v>56</v>
      </c>
      <c r="D62" s="11" t="n">
        <v>36.17</v>
      </c>
      <c r="E62" s="9" t="s">
        <v>26</v>
      </c>
      <c r="F62" s="10" t="n">
        <f aca="false">IF(A62="","",MONTH(A62))</f>
        <v>2</v>
      </c>
      <c r="G62" s="10" t="n">
        <f aca="false">IF(A62="","",YEAR(A62))</f>
        <v>2026</v>
      </c>
      <c r="H62" s="10" t="str">
        <f aca="false">IF(C62="","",IF(COUNTIF(Setup!$A$9:$A$12,C62)&gt;0,"Income","Expense"))</f>
        <v>Expense</v>
      </c>
    </row>
    <row r="63" customFormat="false" ht="15" hidden="false" customHeight="false" outlineLevel="0" collapsed="false">
      <c r="A63" s="13" t="n">
        <v>46077</v>
      </c>
      <c r="B63" s="9" t="s">
        <v>67</v>
      </c>
      <c r="C63" s="9" t="s">
        <v>43</v>
      </c>
      <c r="D63" s="11" t="n">
        <v>41.32</v>
      </c>
      <c r="E63" s="9" t="s">
        <v>29</v>
      </c>
      <c r="F63" s="10" t="n">
        <f aca="false">IF(A63="","",MONTH(A63))</f>
        <v>2</v>
      </c>
      <c r="G63" s="10" t="n">
        <f aca="false">IF(A63="","",YEAR(A63))</f>
        <v>2026</v>
      </c>
      <c r="H63" s="10" t="str">
        <f aca="false">IF(C63="","",IF(COUNTIF(Setup!$A$9:$A$12,C63)&gt;0,"Income","Expense"))</f>
        <v>Expense</v>
      </c>
    </row>
    <row r="64" customFormat="false" ht="15" hidden="false" customHeight="false" outlineLevel="0" collapsed="false">
      <c r="A64" s="13" t="n">
        <v>46078</v>
      </c>
      <c r="B64" s="9" t="s">
        <v>73</v>
      </c>
      <c r="C64" s="9" t="s">
        <v>37</v>
      </c>
      <c r="D64" s="11" t="n">
        <v>107.03</v>
      </c>
      <c r="E64" s="9" t="s">
        <v>26</v>
      </c>
      <c r="F64" s="10" t="n">
        <f aca="false">IF(A64="","",MONTH(A64))</f>
        <v>2</v>
      </c>
      <c r="G64" s="10" t="n">
        <f aca="false">IF(A64="","",YEAR(A64))</f>
        <v>2026</v>
      </c>
      <c r="H64" s="10" t="str">
        <f aca="false">IF(C64="","",IF(COUNTIF(Setup!$A$9:$A$12,C64)&gt;0,"Income","Expense"))</f>
        <v>Expense</v>
      </c>
    </row>
    <row r="65" customFormat="false" ht="15" hidden="false" customHeight="false" outlineLevel="0" collapsed="false">
      <c r="A65" s="13" t="n">
        <v>46078</v>
      </c>
      <c r="B65" s="9" t="s">
        <v>68</v>
      </c>
      <c r="C65" s="9" t="s">
        <v>47</v>
      </c>
      <c r="D65" s="11" t="n">
        <v>48.56</v>
      </c>
      <c r="E65" s="9" t="s">
        <v>32</v>
      </c>
      <c r="F65" s="10" t="n">
        <f aca="false">IF(A65="","",MONTH(A65))</f>
        <v>2</v>
      </c>
      <c r="G65" s="10" t="n">
        <f aca="false">IF(A65="","",YEAR(A65))</f>
        <v>2026</v>
      </c>
      <c r="H65" s="10" t="str">
        <f aca="false">IF(C65="","",IF(COUNTIF(Setup!$A$9:$A$12,C65)&gt;0,"Income","Expense"))</f>
        <v>Expense</v>
      </c>
    </row>
    <row r="66" customFormat="false" ht="15" hidden="false" customHeight="false" outlineLevel="0" collapsed="false">
      <c r="A66" s="13" t="n">
        <v>46082</v>
      </c>
      <c r="B66" s="9" t="s">
        <v>64</v>
      </c>
      <c r="C66" s="9" t="s">
        <v>24</v>
      </c>
      <c r="D66" s="11" t="n">
        <v>1725</v>
      </c>
      <c r="E66" s="9" t="s">
        <v>26</v>
      </c>
      <c r="F66" s="10" t="n">
        <f aca="false">IF(A66="","",MONTH(A66))</f>
        <v>3</v>
      </c>
      <c r="G66" s="10" t="n">
        <f aca="false">IF(A66="","",YEAR(A66))</f>
        <v>2026</v>
      </c>
      <c r="H66" s="10" t="str">
        <f aca="false">IF(C66="","",IF(COUNTIF(Setup!$A$9:$A$12,C66)&gt;0,"Income","Expense"))</f>
        <v>Income</v>
      </c>
    </row>
    <row r="67" customFormat="false" ht="15" hidden="false" customHeight="false" outlineLevel="0" collapsed="false">
      <c r="A67" s="13" t="n">
        <v>46083</v>
      </c>
      <c r="B67" s="9" t="s">
        <v>65</v>
      </c>
      <c r="C67" s="9" t="s">
        <v>35</v>
      </c>
      <c r="D67" s="11" t="n">
        <v>1350</v>
      </c>
      <c r="E67" s="9" t="s">
        <v>26</v>
      </c>
      <c r="F67" s="10" t="n">
        <f aca="false">IF(A67="","",MONTH(A67))</f>
        <v>3</v>
      </c>
      <c r="G67" s="10" t="n">
        <f aca="false">IF(A67="","",YEAR(A67))</f>
        <v>2026</v>
      </c>
      <c r="H67" s="10" t="str">
        <f aca="false">IF(C67="","",IF(COUNTIF(Setup!$A$9:$A$12,C67)&gt;0,"Income","Expense"))</f>
        <v>Expense</v>
      </c>
    </row>
    <row r="68" customFormat="false" ht="15" hidden="false" customHeight="false" outlineLevel="0" collapsed="false">
      <c r="A68" s="13" t="n">
        <v>46084</v>
      </c>
      <c r="B68" s="9" t="s">
        <v>75</v>
      </c>
      <c r="C68" s="9" t="s">
        <v>37</v>
      </c>
      <c r="D68" s="11" t="n">
        <v>87.38</v>
      </c>
      <c r="E68" s="9" t="s">
        <v>32</v>
      </c>
      <c r="F68" s="10" t="n">
        <f aca="false">IF(A68="","",MONTH(A68))</f>
        <v>3</v>
      </c>
      <c r="G68" s="10" t="n">
        <f aca="false">IF(A68="","",YEAR(A68))</f>
        <v>2026</v>
      </c>
      <c r="H68" s="10" t="str">
        <f aca="false">IF(C68="","",IF(COUNTIF(Setup!$A$9:$A$12,C68)&gt;0,"Income","Expense"))</f>
        <v>Expense</v>
      </c>
    </row>
    <row r="69" customFormat="false" ht="15" hidden="false" customHeight="false" outlineLevel="0" collapsed="false">
      <c r="A69" s="13" t="n">
        <v>46085</v>
      </c>
      <c r="B69" s="9" t="s">
        <v>84</v>
      </c>
      <c r="C69" s="9" t="s">
        <v>47</v>
      </c>
      <c r="D69" s="11" t="n">
        <v>48.09</v>
      </c>
      <c r="E69" s="9" t="s">
        <v>26</v>
      </c>
      <c r="F69" s="10" t="n">
        <f aca="false">IF(A69="","",MONTH(A69))</f>
        <v>3</v>
      </c>
      <c r="G69" s="10" t="n">
        <f aca="false">IF(A69="","",YEAR(A69))</f>
        <v>2026</v>
      </c>
      <c r="H69" s="10" t="str">
        <f aca="false">IF(C69="","",IF(COUNTIF(Setup!$A$9:$A$12,C69)&gt;0,"Income","Expense"))</f>
        <v>Expense</v>
      </c>
    </row>
    <row r="70" customFormat="false" ht="15" hidden="false" customHeight="false" outlineLevel="0" collapsed="false">
      <c r="A70" s="13" t="n">
        <v>46087</v>
      </c>
      <c r="B70" s="9" t="s">
        <v>91</v>
      </c>
      <c r="C70" s="9" t="s">
        <v>43</v>
      </c>
      <c r="D70" s="11" t="n">
        <v>50.15</v>
      </c>
      <c r="E70" s="9" t="s">
        <v>32</v>
      </c>
      <c r="F70" s="10" t="n">
        <f aca="false">IF(A70="","",MONTH(A70))</f>
        <v>3</v>
      </c>
      <c r="G70" s="10" t="n">
        <f aca="false">IF(A70="","",YEAR(A70))</f>
        <v>2026</v>
      </c>
      <c r="H70" s="10" t="str">
        <f aca="false">IF(C70="","",IF(COUNTIF(Setup!$A$9:$A$12,C70)&gt;0,"Income","Expense"))</f>
        <v>Expense</v>
      </c>
    </row>
    <row r="71" customFormat="false" ht="15" hidden="false" customHeight="false" outlineLevel="0" collapsed="false">
      <c r="A71" s="13" t="n">
        <v>46089</v>
      </c>
      <c r="B71" s="9" t="s">
        <v>70</v>
      </c>
      <c r="C71" s="9" t="s">
        <v>39</v>
      </c>
      <c r="D71" s="11" t="n">
        <v>71.33</v>
      </c>
      <c r="E71" s="9" t="s">
        <v>29</v>
      </c>
      <c r="F71" s="10" t="n">
        <f aca="false">IF(A71="","",MONTH(A71))</f>
        <v>3</v>
      </c>
      <c r="G71" s="10" t="n">
        <f aca="false">IF(A71="","",YEAR(A71))</f>
        <v>2026</v>
      </c>
      <c r="H71" s="10" t="str">
        <f aca="false">IF(C71="","",IF(COUNTIF(Setup!$A$9:$A$12,C71)&gt;0,"Income","Expense"))</f>
        <v>Expense</v>
      </c>
    </row>
    <row r="72" customFormat="false" ht="15" hidden="false" customHeight="false" outlineLevel="0" collapsed="false">
      <c r="A72" s="13" t="n">
        <v>46089</v>
      </c>
      <c r="B72" s="9" t="s">
        <v>97</v>
      </c>
      <c r="C72" s="9" t="s">
        <v>49</v>
      </c>
      <c r="D72" s="11" t="n">
        <v>46.3</v>
      </c>
      <c r="E72" s="9" t="s">
        <v>29</v>
      </c>
      <c r="F72" s="10" t="n">
        <f aca="false">IF(A72="","",MONTH(A72))</f>
        <v>3</v>
      </c>
      <c r="G72" s="10" t="n">
        <f aca="false">IF(A72="","",YEAR(A72))</f>
        <v>2026</v>
      </c>
      <c r="H72" s="10" t="str">
        <f aca="false">IF(C72="","",IF(COUNTIF(Setup!$A$9:$A$12,C72)&gt;0,"Income","Expense"))</f>
        <v>Expense</v>
      </c>
    </row>
    <row r="73" customFormat="false" ht="15" hidden="false" customHeight="false" outlineLevel="0" collapsed="false">
      <c r="A73" s="13" t="n">
        <v>46089</v>
      </c>
      <c r="B73" s="9" t="s">
        <v>72</v>
      </c>
      <c r="C73" s="9" t="s">
        <v>53</v>
      </c>
      <c r="D73" s="11" t="n">
        <v>23.89</v>
      </c>
      <c r="E73" s="9" t="s">
        <v>29</v>
      </c>
      <c r="F73" s="10" t="n">
        <f aca="false">IF(A73="","",MONTH(A73))</f>
        <v>3</v>
      </c>
      <c r="G73" s="10" t="n">
        <f aca="false">IF(A73="","",YEAR(A73))</f>
        <v>2026</v>
      </c>
      <c r="H73" s="10" t="str">
        <f aca="false">IF(C73="","",IF(COUNTIF(Setup!$A$9:$A$12,C73)&gt;0,"Income","Expense"))</f>
        <v>Expense</v>
      </c>
    </row>
    <row r="74" customFormat="false" ht="15" hidden="false" customHeight="false" outlineLevel="0" collapsed="false">
      <c r="A74" s="13" t="n">
        <v>46090</v>
      </c>
      <c r="B74" s="9" t="s">
        <v>98</v>
      </c>
      <c r="C74" s="9" t="s">
        <v>56</v>
      </c>
      <c r="D74" s="11" t="n">
        <v>35.78</v>
      </c>
      <c r="E74" s="9" t="s">
        <v>29</v>
      </c>
      <c r="F74" s="10" t="n">
        <f aca="false">IF(A74="","",MONTH(A74))</f>
        <v>3</v>
      </c>
      <c r="G74" s="10" t="n">
        <f aca="false">IF(A74="","",YEAR(A74))</f>
        <v>2026</v>
      </c>
      <c r="H74" s="10" t="str">
        <f aca="false">IF(C74="","",IF(COUNTIF(Setup!$A$9:$A$12,C74)&gt;0,"Income","Expense"))</f>
        <v>Expense</v>
      </c>
    </row>
    <row r="75" customFormat="false" ht="15" hidden="false" customHeight="false" outlineLevel="0" collapsed="false">
      <c r="A75" s="13" t="n">
        <v>46091</v>
      </c>
      <c r="B75" s="9" t="s">
        <v>85</v>
      </c>
      <c r="C75" s="9" t="s">
        <v>37</v>
      </c>
      <c r="D75" s="11" t="n">
        <v>90.34</v>
      </c>
      <c r="E75" s="9" t="s">
        <v>26</v>
      </c>
      <c r="F75" s="10" t="n">
        <f aca="false">IF(A75="","",MONTH(A75))</f>
        <v>3</v>
      </c>
      <c r="G75" s="10" t="n">
        <f aca="false">IF(A75="","",YEAR(A75))</f>
        <v>2026</v>
      </c>
      <c r="H75" s="10" t="str">
        <f aca="false">IF(C75="","",IF(COUNTIF(Setup!$A$9:$A$12,C75)&gt;0,"Income","Expense"))</f>
        <v>Expense</v>
      </c>
    </row>
    <row r="76" customFormat="false" ht="15" hidden="false" customHeight="false" outlineLevel="0" collapsed="false">
      <c r="A76" s="13" t="n">
        <v>46094</v>
      </c>
      <c r="B76" s="9" t="s">
        <v>92</v>
      </c>
      <c r="C76" s="9" t="s">
        <v>47</v>
      </c>
      <c r="D76" s="11" t="n">
        <v>39.67</v>
      </c>
      <c r="E76" s="9" t="s">
        <v>29</v>
      </c>
      <c r="F76" s="10" t="n">
        <f aca="false">IF(A76="","",MONTH(A76))</f>
        <v>3</v>
      </c>
      <c r="G76" s="10" t="n">
        <f aca="false">IF(A76="","",YEAR(A76))</f>
        <v>2026</v>
      </c>
      <c r="H76" s="10" t="str">
        <f aca="false">IF(C76="","",IF(COUNTIF(Setup!$A$9:$A$12,C76)&gt;0,"Income","Expense"))</f>
        <v>Expense</v>
      </c>
    </row>
    <row r="77" customFormat="false" ht="15" hidden="false" customHeight="false" outlineLevel="0" collapsed="false">
      <c r="A77" s="13" t="n">
        <v>46095</v>
      </c>
      <c r="B77" s="9" t="s">
        <v>82</v>
      </c>
      <c r="C77" s="9" t="s">
        <v>41</v>
      </c>
      <c r="D77" s="11" t="n">
        <v>95</v>
      </c>
      <c r="E77" s="9" t="s">
        <v>26</v>
      </c>
      <c r="F77" s="10" t="n">
        <f aca="false">IF(A77="","",MONTH(A77))</f>
        <v>3</v>
      </c>
      <c r="G77" s="10" t="n">
        <f aca="false">IF(A77="","",YEAR(A77))</f>
        <v>2026</v>
      </c>
      <c r="H77" s="10" t="str">
        <f aca="false">IF(C77="","",IF(COUNTIF(Setup!$A$9:$A$12,C77)&gt;0,"Income","Expense"))</f>
        <v>Expense</v>
      </c>
    </row>
    <row r="78" customFormat="false" ht="15" hidden="false" customHeight="false" outlineLevel="0" collapsed="false">
      <c r="A78" s="13" t="n">
        <v>46095</v>
      </c>
      <c r="B78" s="9" t="s">
        <v>67</v>
      </c>
      <c r="C78" s="9" t="s">
        <v>43</v>
      </c>
      <c r="D78" s="11" t="n">
        <v>45.04</v>
      </c>
      <c r="E78" s="9" t="s">
        <v>29</v>
      </c>
      <c r="F78" s="10" t="n">
        <f aca="false">IF(A78="","",MONTH(A78))</f>
        <v>3</v>
      </c>
      <c r="G78" s="10" t="n">
        <f aca="false">IF(A78="","",YEAR(A78))</f>
        <v>2026</v>
      </c>
      <c r="H78" s="10" t="str">
        <f aca="false">IF(C78="","",IF(COUNTIF(Setup!$A$9:$A$12,C78)&gt;0,"Income","Expense"))</f>
        <v>Expense</v>
      </c>
    </row>
    <row r="79" customFormat="false" ht="15" hidden="false" customHeight="false" outlineLevel="0" collapsed="false">
      <c r="A79" s="13" t="n">
        <v>46095</v>
      </c>
      <c r="B79" s="9" t="s">
        <v>79</v>
      </c>
      <c r="C79" s="9" t="s">
        <v>54</v>
      </c>
      <c r="D79" s="11" t="n">
        <v>62.36</v>
      </c>
      <c r="E79" s="9" t="s">
        <v>29</v>
      </c>
      <c r="F79" s="10" t="n">
        <f aca="false">IF(A79="","",MONTH(A79))</f>
        <v>3</v>
      </c>
      <c r="G79" s="10" t="n">
        <f aca="false">IF(A79="","",YEAR(A79))</f>
        <v>2026</v>
      </c>
      <c r="H79" s="10" t="str">
        <f aca="false">IF(C79="","",IF(COUNTIF(Setup!$A$9:$A$12,C79)&gt;0,"Income","Expense"))</f>
        <v>Expense</v>
      </c>
    </row>
    <row r="80" customFormat="false" ht="15" hidden="false" customHeight="false" outlineLevel="0" collapsed="false">
      <c r="A80" s="13" t="n">
        <v>46095</v>
      </c>
      <c r="B80" s="9" t="s">
        <v>80</v>
      </c>
      <c r="C80" s="9" t="s">
        <v>55</v>
      </c>
      <c r="D80" s="11" t="n">
        <v>57.7</v>
      </c>
      <c r="E80" s="9" t="s">
        <v>29</v>
      </c>
      <c r="F80" s="10" t="n">
        <f aca="false">IF(A80="","",MONTH(A80))</f>
        <v>3</v>
      </c>
      <c r="G80" s="10" t="n">
        <f aca="false">IF(A80="","",YEAR(A80))</f>
        <v>2026</v>
      </c>
      <c r="H80" s="10" t="str">
        <f aca="false">IF(C80="","",IF(COUNTIF(Setup!$A$9:$A$12,C80)&gt;0,"Income","Expense"))</f>
        <v>Expense</v>
      </c>
    </row>
    <row r="81" customFormat="false" ht="15" hidden="false" customHeight="false" outlineLevel="0" collapsed="false">
      <c r="A81" s="13" t="n">
        <v>46096</v>
      </c>
      <c r="B81" s="9" t="s">
        <v>81</v>
      </c>
      <c r="C81" s="9" t="s">
        <v>24</v>
      </c>
      <c r="D81" s="11" t="n">
        <v>1725</v>
      </c>
      <c r="E81" s="9" t="s">
        <v>26</v>
      </c>
      <c r="F81" s="10" t="n">
        <f aca="false">IF(A81="","",MONTH(A81))</f>
        <v>3</v>
      </c>
      <c r="G81" s="10" t="n">
        <f aca="false">IF(A81="","",YEAR(A81))</f>
        <v>2026</v>
      </c>
      <c r="H81" s="10" t="str">
        <f aca="false">IF(C81="","",IF(COUNTIF(Setup!$A$9:$A$12,C81)&gt;0,"Income","Expense"))</f>
        <v>Income</v>
      </c>
    </row>
    <row r="82" customFormat="false" ht="15" hidden="false" customHeight="false" outlineLevel="0" collapsed="false">
      <c r="A82" s="13" t="n">
        <v>46096</v>
      </c>
      <c r="B82" s="9" t="s">
        <v>83</v>
      </c>
      <c r="C82" s="9" t="s">
        <v>45</v>
      </c>
      <c r="D82" s="11" t="n">
        <v>110</v>
      </c>
      <c r="E82" s="9" t="s">
        <v>26</v>
      </c>
      <c r="F82" s="10" t="n">
        <f aca="false">IF(A82="","",MONTH(A82))</f>
        <v>3</v>
      </c>
      <c r="G82" s="10" t="n">
        <f aca="false">IF(A82="","",YEAR(A82))</f>
        <v>2026</v>
      </c>
      <c r="H82" s="10" t="str">
        <f aca="false">IF(C82="","",IF(COUNTIF(Setup!$A$9:$A$12,C82)&gt;0,"Income","Expense"))</f>
        <v>Expense</v>
      </c>
    </row>
    <row r="83" customFormat="false" ht="15" hidden="false" customHeight="false" outlineLevel="0" collapsed="false">
      <c r="A83" s="13" t="n">
        <v>46097</v>
      </c>
      <c r="B83" s="9" t="s">
        <v>66</v>
      </c>
      <c r="C83" s="9" t="s">
        <v>37</v>
      </c>
      <c r="D83" s="11" t="n">
        <v>88.47</v>
      </c>
      <c r="E83" s="9" t="s">
        <v>29</v>
      </c>
      <c r="F83" s="10" t="n">
        <f aca="false">IF(A83="","",MONTH(A83))</f>
        <v>3</v>
      </c>
      <c r="G83" s="10" t="n">
        <f aca="false">IF(A83="","",YEAR(A83))</f>
        <v>2026</v>
      </c>
      <c r="H83" s="10" t="str">
        <f aca="false">IF(C83="","",IF(COUNTIF(Setup!$A$9:$A$12,C83)&gt;0,"Income","Expense"))</f>
        <v>Expense</v>
      </c>
    </row>
    <row r="84" customFormat="false" ht="15" hidden="false" customHeight="false" outlineLevel="0" collapsed="false">
      <c r="A84" s="13" t="n">
        <v>46097</v>
      </c>
      <c r="B84" s="9" t="s">
        <v>77</v>
      </c>
      <c r="C84" s="9" t="s">
        <v>51</v>
      </c>
      <c r="D84" s="11" t="n">
        <v>68.58</v>
      </c>
      <c r="E84" s="9" t="s">
        <v>29</v>
      </c>
      <c r="F84" s="10" t="n">
        <f aca="false">IF(A84="","",MONTH(A84))</f>
        <v>3</v>
      </c>
      <c r="G84" s="10" t="n">
        <f aca="false">IF(A84="","",YEAR(A84))</f>
        <v>2026</v>
      </c>
      <c r="H84" s="10" t="str">
        <f aca="false">IF(C84="","",IF(COUNTIF(Setup!$A$9:$A$12,C84)&gt;0,"Income","Expense"))</f>
        <v>Expense</v>
      </c>
    </row>
    <row r="85" customFormat="false" ht="15" hidden="false" customHeight="false" outlineLevel="0" collapsed="false">
      <c r="A85" s="13" t="n">
        <v>46097</v>
      </c>
      <c r="B85" s="9" t="s">
        <v>78</v>
      </c>
      <c r="C85" s="9" t="s">
        <v>52</v>
      </c>
      <c r="D85" s="11" t="n">
        <v>80.87</v>
      </c>
      <c r="E85" s="9" t="s">
        <v>29</v>
      </c>
      <c r="F85" s="10" t="n">
        <f aca="false">IF(A85="","",MONTH(A85))</f>
        <v>3</v>
      </c>
      <c r="G85" s="10" t="n">
        <f aca="false">IF(A85="","",YEAR(A85))</f>
        <v>2026</v>
      </c>
      <c r="H85" s="10" t="str">
        <f aca="false">IF(C85="","",IF(COUNTIF(Setup!$A$9:$A$12,C85)&gt;0,"Income","Expense"))</f>
        <v>Expense</v>
      </c>
    </row>
    <row r="86" customFormat="false" ht="15" hidden="false" customHeight="false" outlineLevel="0" collapsed="false">
      <c r="A86" s="13" t="n">
        <v>46100</v>
      </c>
      <c r="B86" s="9" t="s">
        <v>68</v>
      </c>
      <c r="C86" s="9" t="s">
        <v>47</v>
      </c>
      <c r="D86" s="11" t="n">
        <v>38.88</v>
      </c>
      <c r="E86" s="9" t="s">
        <v>26</v>
      </c>
      <c r="F86" s="10" t="n">
        <f aca="false">IF(A86="","",MONTH(A86))</f>
        <v>3</v>
      </c>
      <c r="G86" s="10" t="n">
        <f aca="false">IF(A86="","",YEAR(A86))</f>
        <v>2026</v>
      </c>
      <c r="H86" s="10" t="str">
        <f aca="false">IF(C86="","",IF(COUNTIF(Setup!$A$9:$A$12,C86)&gt;0,"Income","Expense"))</f>
        <v>Expense</v>
      </c>
    </row>
    <row r="87" customFormat="false" ht="15" hidden="false" customHeight="false" outlineLevel="0" collapsed="false">
      <c r="A87" s="13" t="n">
        <v>46101</v>
      </c>
      <c r="B87" s="9" t="s">
        <v>73</v>
      </c>
      <c r="C87" s="9" t="s">
        <v>37</v>
      </c>
      <c r="D87" s="11" t="n">
        <v>102.02</v>
      </c>
      <c r="E87" s="9" t="s">
        <v>26</v>
      </c>
      <c r="F87" s="10" t="n">
        <f aca="false">IF(A87="","",MONTH(A87))</f>
        <v>3</v>
      </c>
      <c r="G87" s="10" t="n">
        <f aca="false">IF(A87="","",YEAR(A87))</f>
        <v>2026</v>
      </c>
      <c r="H87" s="10" t="str">
        <f aca="false">IF(C87="","",IF(COUNTIF(Setup!$A$9:$A$12,C87)&gt;0,"Income","Expense"))</f>
        <v>Expense</v>
      </c>
    </row>
    <row r="88" customFormat="false" ht="15" hidden="false" customHeight="false" outlineLevel="0" collapsed="false">
      <c r="A88" s="13" t="n">
        <v>46103</v>
      </c>
      <c r="B88" s="9" t="s">
        <v>86</v>
      </c>
      <c r="C88" s="9" t="s">
        <v>27</v>
      </c>
      <c r="D88" s="11" t="n">
        <v>240</v>
      </c>
      <c r="E88" s="9" t="s">
        <v>26</v>
      </c>
      <c r="F88" s="10" t="n">
        <f aca="false">IF(A88="","",MONTH(A88))</f>
        <v>3</v>
      </c>
      <c r="G88" s="10" t="n">
        <f aca="false">IF(A88="","",YEAR(A88))</f>
        <v>2026</v>
      </c>
      <c r="H88" s="10" t="str">
        <f aca="false">IF(C88="","",IF(COUNTIF(Setup!$A$9:$A$12,C88)&gt;0,"Income","Expense"))</f>
        <v>Income</v>
      </c>
    </row>
    <row r="89" customFormat="false" ht="15" hidden="false" customHeight="false" outlineLevel="0" collapsed="false">
      <c r="A89" s="13" t="n">
        <v>46103</v>
      </c>
      <c r="B89" s="9" t="s">
        <v>88</v>
      </c>
      <c r="C89" s="9" t="s">
        <v>39</v>
      </c>
      <c r="D89" s="11" t="n">
        <v>82.56</v>
      </c>
      <c r="E89" s="9" t="s">
        <v>26</v>
      </c>
      <c r="F89" s="10" t="n">
        <f aca="false">IF(A89="","",MONTH(A89))</f>
        <v>3</v>
      </c>
      <c r="G89" s="10" t="n">
        <f aca="false">IF(A89="","",YEAR(A89))</f>
        <v>2026</v>
      </c>
      <c r="H89" s="10" t="str">
        <f aca="false">IF(C89="","",IF(COUNTIF(Setup!$A$9:$A$12,C89)&gt;0,"Income","Expense"))</f>
        <v>Expense</v>
      </c>
    </row>
    <row r="90" customFormat="false" ht="15" hidden="false" customHeight="false" outlineLevel="0" collapsed="false">
      <c r="A90" s="13" t="n">
        <v>46103</v>
      </c>
      <c r="B90" s="9" t="s">
        <v>71</v>
      </c>
      <c r="C90" s="9" t="s">
        <v>49</v>
      </c>
      <c r="D90" s="11" t="n">
        <v>49.16</v>
      </c>
      <c r="E90" s="9" t="s">
        <v>29</v>
      </c>
      <c r="F90" s="10" t="n">
        <f aca="false">IF(A90="","",MONTH(A90))</f>
        <v>3</v>
      </c>
      <c r="G90" s="10" t="n">
        <f aca="false">IF(A90="","",YEAR(A90))</f>
        <v>2026</v>
      </c>
      <c r="H90" s="10" t="str">
        <f aca="false">IF(C90="","",IF(COUNTIF(Setup!$A$9:$A$12,C90)&gt;0,"Income","Expense"))</f>
        <v>Expense</v>
      </c>
    </row>
    <row r="91" customFormat="false" ht="15" hidden="false" customHeight="false" outlineLevel="0" collapsed="false">
      <c r="A91" s="13" t="n">
        <v>46103</v>
      </c>
      <c r="B91" s="9" t="s">
        <v>89</v>
      </c>
      <c r="C91" s="9" t="s">
        <v>53</v>
      </c>
      <c r="D91" s="11" t="n">
        <v>19.8</v>
      </c>
      <c r="E91" s="9" t="s">
        <v>29</v>
      </c>
      <c r="F91" s="10" t="n">
        <f aca="false">IF(A91="","",MONTH(A91))</f>
        <v>3</v>
      </c>
      <c r="G91" s="10" t="n">
        <f aca="false">IF(A91="","",YEAR(A91))</f>
        <v>2026</v>
      </c>
      <c r="H91" s="10" t="str">
        <f aca="false">IF(C91="","",IF(COUNTIF(Setup!$A$9:$A$12,C91)&gt;0,"Income","Expense"))</f>
        <v>Expense</v>
      </c>
    </row>
    <row r="92" customFormat="false" ht="15" hidden="false" customHeight="false" outlineLevel="0" collapsed="false">
      <c r="A92" s="13" t="n">
        <v>46103</v>
      </c>
      <c r="B92" s="9" t="s">
        <v>69</v>
      </c>
      <c r="C92" s="9" t="s">
        <v>56</v>
      </c>
      <c r="D92" s="11" t="n">
        <v>41.49</v>
      </c>
      <c r="E92" s="9" t="s">
        <v>26</v>
      </c>
      <c r="F92" s="10" t="n">
        <f aca="false">IF(A92="","",MONTH(A92))</f>
        <v>3</v>
      </c>
      <c r="G92" s="10" t="n">
        <f aca="false">IF(A92="","",YEAR(A92))</f>
        <v>2026</v>
      </c>
      <c r="H92" s="10" t="str">
        <f aca="false">IF(C92="","",IF(COUNTIF(Setup!$A$9:$A$12,C92)&gt;0,"Income","Expense"))</f>
        <v>Expense</v>
      </c>
    </row>
    <row r="93" customFormat="false" ht="15" hidden="false" customHeight="false" outlineLevel="0" collapsed="false">
      <c r="A93" s="13" t="n">
        <v>46105</v>
      </c>
      <c r="B93" s="9" t="s">
        <v>76</v>
      </c>
      <c r="C93" s="9" t="s">
        <v>43</v>
      </c>
      <c r="D93" s="11" t="n">
        <v>39.7</v>
      </c>
      <c r="E93" s="9" t="s">
        <v>29</v>
      </c>
      <c r="F93" s="10" t="n">
        <f aca="false">IF(A93="","",MONTH(A93))</f>
        <v>3</v>
      </c>
      <c r="G93" s="10" t="n">
        <f aca="false">IF(A93="","",YEAR(A93))</f>
        <v>2026</v>
      </c>
      <c r="H93" s="10" t="str">
        <f aca="false">IF(C93="","",IF(COUNTIF(Setup!$A$9:$A$12,C93)&gt;0,"Income","Expense"))</f>
        <v>Expense</v>
      </c>
    </row>
    <row r="94" customFormat="false" ht="15" hidden="false" customHeight="false" outlineLevel="0" collapsed="false">
      <c r="A94" s="13" t="n">
        <v>46106</v>
      </c>
      <c r="B94" s="9" t="s">
        <v>75</v>
      </c>
      <c r="C94" s="9" t="s">
        <v>37</v>
      </c>
      <c r="D94" s="11" t="n">
        <v>87.47</v>
      </c>
      <c r="E94" s="9" t="s">
        <v>32</v>
      </c>
      <c r="F94" s="10" t="n">
        <f aca="false">IF(A94="","",MONTH(A94))</f>
        <v>3</v>
      </c>
      <c r="G94" s="10" t="n">
        <f aca="false">IF(A94="","",YEAR(A94))</f>
        <v>2026</v>
      </c>
      <c r="H94" s="10" t="str">
        <f aca="false">IF(C94="","",IF(COUNTIF(Setup!$A$9:$A$12,C94)&gt;0,"Income","Expense"))</f>
        <v>Expense</v>
      </c>
    </row>
    <row r="95" customFormat="false" ht="15" hidden="false" customHeight="false" outlineLevel="0" collapsed="false">
      <c r="A95" s="13" t="n">
        <v>46106</v>
      </c>
      <c r="B95" s="9" t="s">
        <v>74</v>
      </c>
      <c r="C95" s="9" t="s">
        <v>47</v>
      </c>
      <c r="D95" s="11" t="n">
        <v>47.13</v>
      </c>
      <c r="E95" s="9" t="s">
        <v>26</v>
      </c>
      <c r="F95" s="10" t="n">
        <f aca="false">IF(A95="","",MONTH(A95))</f>
        <v>3</v>
      </c>
      <c r="G95" s="10" t="n">
        <f aca="false">IF(A95="","",YEAR(A95))</f>
        <v>2026</v>
      </c>
      <c r="H95" s="10" t="str">
        <f aca="false">IF(C95="","",IF(COUNTIF(Setup!$A$9:$A$12,C95)&gt;0,"Income","Expense"))</f>
        <v>Expense</v>
      </c>
    </row>
    <row r="96" customFormat="false" ht="15" hidden="false" customHeight="false" outlineLevel="0" collapsed="false">
      <c r="A96" s="13"/>
      <c r="B96" s="9"/>
      <c r="C96" s="9"/>
      <c r="D96" s="11"/>
      <c r="E96" s="9"/>
      <c r="F96" s="10" t="str">
        <f aca="false">IF(A96="","",MONTH(A96))</f>
        <v/>
      </c>
      <c r="G96" s="10" t="str">
        <f aca="false">IF(A96="","",YEAR(A96))</f>
        <v/>
      </c>
      <c r="H96" s="10" t="str">
        <f aca="false">IF(C96="","",IF(COUNTIF(Setup!$A$9:$A$12,C96)&gt;0,"Income","Expense"))</f>
        <v/>
      </c>
    </row>
    <row r="97" customFormat="false" ht="15" hidden="false" customHeight="false" outlineLevel="0" collapsed="false">
      <c r="A97" s="13"/>
      <c r="B97" s="9"/>
      <c r="C97" s="9"/>
      <c r="D97" s="11"/>
      <c r="E97" s="9"/>
      <c r="F97" s="10" t="str">
        <f aca="false">IF(A97="","",MONTH(A97))</f>
        <v/>
      </c>
      <c r="G97" s="10" t="str">
        <f aca="false">IF(A97="","",YEAR(A97))</f>
        <v/>
      </c>
      <c r="H97" s="10" t="str">
        <f aca="false">IF(C97="","",IF(COUNTIF(Setup!$A$9:$A$12,C97)&gt;0,"Income","Expense"))</f>
        <v/>
      </c>
    </row>
    <row r="98" customFormat="false" ht="15" hidden="false" customHeight="false" outlineLevel="0" collapsed="false">
      <c r="A98" s="13"/>
      <c r="B98" s="9"/>
      <c r="C98" s="9"/>
      <c r="D98" s="11"/>
      <c r="E98" s="9"/>
      <c r="F98" s="10" t="str">
        <f aca="false">IF(A98="","",MONTH(A98))</f>
        <v/>
      </c>
      <c r="G98" s="10" t="str">
        <f aca="false">IF(A98="","",YEAR(A98))</f>
        <v/>
      </c>
      <c r="H98" s="10" t="str">
        <f aca="false">IF(C98="","",IF(COUNTIF(Setup!$A$9:$A$12,C98)&gt;0,"Income","Expense"))</f>
        <v/>
      </c>
    </row>
    <row r="99" customFormat="false" ht="15" hidden="false" customHeight="false" outlineLevel="0" collapsed="false">
      <c r="A99" s="13"/>
      <c r="B99" s="9"/>
      <c r="C99" s="9"/>
      <c r="D99" s="11"/>
      <c r="E99" s="9"/>
      <c r="F99" s="10" t="str">
        <f aca="false">IF(A99="","",MONTH(A99))</f>
        <v/>
      </c>
      <c r="G99" s="10" t="str">
        <f aca="false">IF(A99="","",YEAR(A99))</f>
        <v/>
      </c>
      <c r="H99" s="10" t="str">
        <f aca="false">IF(C99="","",IF(COUNTIF(Setup!$A$9:$A$12,C99)&gt;0,"Income","Expense"))</f>
        <v/>
      </c>
    </row>
    <row r="100" customFormat="false" ht="15" hidden="false" customHeight="false" outlineLevel="0" collapsed="false">
      <c r="A100" s="13"/>
      <c r="B100" s="9"/>
      <c r="C100" s="9"/>
      <c r="D100" s="11"/>
      <c r="E100" s="9"/>
      <c r="F100" s="10" t="str">
        <f aca="false">IF(A100="","",MONTH(A100))</f>
        <v/>
      </c>
      <c r="G100" s="10" t="str">
        <f aca="false">IF(A100="","",YEAR(A100))</f>
        <v/>
      </c>
      <c r="H100" s="10" t="str">
        <f aca="false">IF(C100="","",IF(COUNTIF(Setup!$A$9:$A$12,C100)&gt;0,"Income","Expense"))</f>
        <v/>
      </c>
    </row>
    <row r="101" customFormat="false" ht="15" hidden="false" customHeight="false" outlineLevel="0" collapsed="false">
      <c r="A101" s="13"/>
      <c r="B101" s="9"/>
      <c r="C101" s="9"/>
      <c r="D101" s="11"/>
      <c r="E101" s="9"/>
      <c r="F101" s="10" t="str">
        <f aca="false">IF(A101="","",MONTH(A101))</f>
        <v/>
      </c>
      <c r="G101" s="10" t="str">
        <f aca="false">IF(A101="","",YEAR(A101))</f>
        <v/>
      </c>
      <c r="H101" s="10" t="str">
        <f aca="false">IF(C101="","",IF(COUNTIF(Setup!$A$9:$A$12,C101)&gt;0,"Income","Expense"))</f>
        <v/>
      </c>
    </row>
    <row r="102" customFormat="false" ht="15" hidden="false" customHeight="false" outlineLevel="0" collapsed="false">
      <c r="A102" s="13"/>
      <c r="B102" s="9"/>
      <c r="C102" s="9"/>
      <c r="D102" s="11"/>
      <c r="E102" s="9"/>
      <c r="F102" s="10" t="str">
        <f aca="false">IF(A102="","",MONTH(A102))</f>
        <v/>
      </c>
      <c r="G102" s="10" t="str">
        <f aca="false">IF(A102="","",YEAR(A102))</f>
        <v/>
      </c>
      <c r="H102" s="10" t="str">
        <f aca="false">IF(C102="","",IF(COUNTIF(Setup!$A$9:$A$12,C102)&gt;0,"Income","Expense"))</f>
        <v/>
      </c>
    </row>
    <row r="103" customFormat="false" ht="15" hidden="false" customHeight="false" outlineLevel="0" collapsed="false">
      <c r="A103" s="13"/>
      <c r="B103" s="9"/>
      <c r="C103" s="9"/>
      <c r="D103" s="11"/>
      <c r="E103" s="9"/>
      <c r="F103" s="10" t="str">
        <f aca="false">IF(A103="","",MONTH(A103))</f>
        <v/>
      </c>
      <c r="G103" s="10" t="str">
        <f aca="false">IF(A103="","",YEAR(A103))</f>
        <v/>
      </c>
      <c r="H103" s="10" t="str">
        <f aca="false">IF(C103="","",IF(COUNTIF(Setup!$A$9:$A$12,C103)&gt;0,"Income","Expense"))</f>
        <v/>
      </c>
    </row>
    <row r="104" customFormat="false" ht="15" hidden="false" customHeight="false" outlineLevel="0" collapsed="false">
      <c r="A104" s="13"/>
      <c r="B104" s="9"/>
      <c r="C104" s="9"/>
      <c r="D104" s="11"/>
      <c r="E104" s="9"/>
      <c r="F104" s="10" t="str">
        <f aca="false">IF(A104="","",MONTH(A104))</f>
        <v/>
      </c>
      <c r="G104" s="10" t="str">
        <f aca="false">IF(A104="","",YEAR(A104))</f>
        <v/>
      </c>
      <c r="H104" s="10" t="str">
        <f aca="false">IF(C104="","",IF(COUNTIF(Setup!$A$9:$A$12,C104)&gt;0,"Income","Expense"))</f>
        <v/>
      </c>
    </row>
    <row r="105" customFormat="false" ht="15" hidden="false" customHeight="false" outlineLevel="0" collapsed="false">
      <c r="A105" s="13"/>
      <c r="B105" s="9"/>
      <c r="C105" s="9"/>
      <c r="D105" s="11"/>
      <c r="E105" s="9"/>
      <c r="F105" s="10" t="str">
        <f aca="false">IF(A105="","",MONTH(A105))</f>
        <v/>
      </c>
      <c r="G105" s="10" t="str">
        <f aca="false">IF(A105="","",YEAR(A105))</f>
        <v/>
      </c>
      <c r="H105" s="10" t="str">
        <f aca="false">IF(C105="","",IF(COUNTIF(Setup!$A$9:$A$12,C105)&gt;0,"Income","Expense"))</f>
        <v/>
      </c>
    </row>
    <row r="106" customFormat="false" ht="15" hidden="false" customHeight="false" outlineLevel="0" collapsed="false">
      <c r="A106" s="13"/>
      <c r="B106" s="9"/>
      <c r="C106" s="9"/>
      <c r="D106" s="11"/>
      <c r="E106" s="9"/>
      <c r="F106" s="10" t="str">
        <f aca="false">IF(A106="","",MONTH(A106))</f>
        <v/>
      </c>
      <c r="G106" s="10" t="str">
        <f aca="false">IF(A106="","",YEAR(A106))</f>
        <v/>
      </c>
      <c r="H106" s="10" t="str">
        <f aca="false">IF(C106="","",IF(COUNTIF(Setup!$A$9:$A$12,C106)&gt;0,"Income","Expense"))</f>
        <v/>
      </c>
    </row>
    <row r="107" customFormat="false" ht="15" hidden="false" customHeight="false" outlineLevel="0" collapsed="false">
      <c r="A107" s="13"/>
      <c r="B107" s="9"/>
      <c r="C107" s="9"/>
      <c r="D107" s="11"/>
      <c r="E107" s="9"/>
      <c r="F107" s="10" t="str">
        <f aca="false">IF(A107="","",MONTH(A107))</f>
        <v/>
      </c>
      <c r="G107" s="10" t="str">
        <f aca="false">IF(A107="","",YEAR(A107))</f>
        <v/>
      </c>
      <c r="H107" s="10" t="str">
        <f aca="false">IF(C107="","",IF(COUNTIF(Setup!$A$9:$A$12,C107)&gt;0,"Income","Expense"))</f>
        <v/>
      </c>
    </row>
    <row r="108" customFormat="false" ht="15" hidden="false" customHeight="false" outlineLevel="0" collapsed="false">
      <c r="A108" s="13"/>
      <c r="B108" s="9"/>
      <c r="C108" s="9"/>
      <c r="D108" s="11"/>
      <c r="E108" s="9"/>
      <c r="F108" s="10" t="str">
        <f aca="false">IF(A108="","",MONTH(A108))</f>
        <v/>
      </c>
      <c r="G108" s="10" t="str">
        <f aca="false">IF(A108="","",YEAR(A108))</f>
        <v/>
      </c>
      <c r="H108" s="10" t="str">
        <f aca="false">IF(C108="","",IF(COUNTIF(Setup!$A$9:$A$12,C108)&gt;0,"Income","Expense"))</f>
        <v/>
      </c>
    </row>
    <row r="109" customFormat="false" ht="15" hidden="false" customHeight="false" outlineLevel="0" collapsed="false">
      <c r="A109" s="13"/>
      <c r="B109" s="9"/>
      <c r="C109" s="9"/>
      <c r="D109" s="11"/>
      <c r="E109" s="9"/>
      <c r="F109" s="10" t="str">
        <f aca="false">IF(A109="","",MONTH(A109))</f>
        <v/>
      </c>
      <c r="G109" s="10" t="str">
        <f aca="false">IF(A109="","",YEAR(A109))</f>
        <v/>
      </c>
      <c r="H109" s="10" t="str">
        <f aca="false">IF(C109="","",IF(COUNTIF(Setup!$A$9:$A$12,C109)&gt;0,"Income","Expense"))</f>
        <v/>
      </c>
    </row>
    <row r="110" customFormat="false" ht="15" hidden="false" customHeight="false" outlineLevel="0" collapsed="false">
      <c r="A110" s="13"/>
      <c r="B110" s="9"/>
      <c r="C110" s="9"/>
      <c r="D110" s="11"/>
      <c r="E110" s="9"/>
      <c r="F110" s="10" t="str">
        <f aca="false">IF(A110="","",MONTH(A110))</f>
        <v/>
      </c>
      <c r="G110" s="10" t="str">
        <f aca="false">IF(A110="","",YEAR(A110))</f>
        <v/>
      </c>
      <c r="H110" s="10" t="str">
        <f aca="false">IF(C110="","",IF(COUNTIF(Setup!$A$9:$A$12,C110)&gt;0,"Income","Expense"))</f>
        <v/>
      </c>
    </row>
    <row r="111" customFormat="false" ht="15" hidden="false" customHeight="false" outlineLevel="0" collapsed="false">
      <c r="A111" s="13"/>
      <c r="B111" s="9"/>
      <c r="C111" s="9"/>
      <c r="D111" s="11"/>
      <c r="E111" s="9"/>
      <c r="F111" s="10" t="str">
        <f aca="false">IF(A111="","",MONTH(A111))</f>
        <v/>
      </c>
      <c r="G111" s="10" t="str">
        <f aca="false">IF(A111="","",YEAR(A111))</f>
        <v/>
      </c>
      <c r="H111" s="10" t="str">
        <f aca="false">IF(C111="","",IF(COUNTIF(Setup!$A$9:$A$12,C111)&gt;0,"Income","Expense"))</f>
        <v/>
      </c>
    </row>
    <row r="112" customFormat="false" ht="15" hidden="false" customHeight="false" outlineLevel="0" collapsed="false">
      <c r="A112" s="13"/>
      <c r="B112" s="9"/>
      <c r="C112" s="9"/>
      <c r="D112" s="11"/>
      <c r="E112" s="9"/>
      <c r="F112" s="10" t="str">
        <f aca="false">IF(A112="","",MONTH(A112))</f>
        <v/>
      </c>
      <c r="G112" s="10" t="str">
        <f aca="false">IF(A112="","",YEAR(A112))</f>
        <v/>
      </c>
      <c r="H112" s="10" t="str">
        <f aca="false">IF(C112="","",IF(COUNTIF(Setup!$A$9:$A$12,C112)&gt;0,"Income","Expense"))</f>
        <v/>
      </c>
    </row>
    <row r="113" customFormat="false" ht="15" hidden="false" customHeight="false" outlineLevel="0" collapsed="false">
      <c r="A113" s="13"/>
      <c r="B113" s="9"/>
      <c r="C113" s="9"/>
      <c r="D113" s="11"/>
      <c r="E113" s="9"/>
      <c r="F113" s="10" t="str">
        <f aca="false">IF(A113="","",MONTH(A113))</f>
        <v/>
      </c>
      <c r="G113" s="10" t="str">
        <f aca="false">IF(A113="","",YEAR(A113))</f>
        <v/>
      </c>
      <c r="H113" s="10" t="str">
        <f aca="false">IF(C113="","",IF(COUNTIF(Setup!$A$9:$A$12,C113)&gt;0,"Income","Expense"))</f>
        <v/>
      </c>
    </row>
    <row r="114" customFormat="false" ht="15" hidden="false" customHeight="false" outlineLevel="0" collapsed="false">
      <c r="A114" s="13"/>
      <c r="B114" s="9"/>
      <c r="C114" s="9"/>
      <c r="D114" s="11"/>
      <c r="E114" s="9"/>
      <c r="F114" s="10" t="str">
        <f aca="false">IF(A114="","",MONTH(A114))</f>
        <v/>
      </c>
      <c r="G114" s="10" t="str">
        <f aca="false">IF(A114="","",YEAR(A114))</f>
        <v/>
      </c>
      <c r="H114" s="10" t="str">
        <f aca="false">IF(C114="","",IF(COUNTIF(Setup!$A$9:$A$12,C114)&gt;0,"Income","Expense"))</f>
        <v/>
      </c>
    </row>
    <row r="115" customFormat="false" ht="15" hidden="false" customHeight="false" outlineLevel="0" collapsed="false">
      <c r="A115" s="13"/>
      <c r="B115" s="9"/>
      <c r="C115" s="9"/>
      <c r="D115" s="11"/>
      <c r="E115" s="9"/>
      <c r="F115" s="10" t="str">
        <f aca="false">IF(A115="","",MONTH(A115))</f>
        <v/>
      </c>
      <c r="G115" s="10" t="str">
        <f aca="false">IF(A115="","",YEAR(A115))</f>
        <v/>
      </c>
      <c r="H115" s="10" t="str">
        <f aca="false">IF(C115="","",IF(COUNTIF(Setup!$A$9:$A$12,C115)&gt;0,"Income","Expense"))</f>
        <v/>
      </c>
    </row>
    <row r="116" customFormat="false" ht="15" hidden="false" customHeight="false" outlineLevel="0" collapsed="false">
      <c r="A116" s="13"/>
      <c r="B116" s="9"/>
      <c r="C116" s="9"/>
      <c r="D116" s="11"/>
      <c r="E116" s="9"/>
      <c r="F116" s="10" t="str">
        <f aca="false">IF(A116="","",MONTH(A116))</f>
        <v/>
      </c>
      <c r="G116" s="10" t="str">
        <f aca="false">IF(A116="","",YEAR(A116))</f>
        <v/>
      </c>
      <c r="H116" s="10" t="str">
        <f aca="false">IF(C116="","",IF(COUNTIF(Setup!$A$9:$A$12,C116)&gt;0,"Income","Expense"))</f>
        <v/>
      </c>
    </row>
    <row r="117" customFormat="false" ht="15" hidden="false" customHeight="false" outlineLevel="0" collapsed="false">
      <c r="A117" s="13"/>
      <c r="B117" s="9"/>
      <c r="C117" s="9"/>
      <c r="D117" s="11"/>
      <c r="E117" s="9"/>
      <c r="F117" s="10" t="str">
        <f aca="false">IF(A117="","",MONTH(A117))</f>
        <v/>
      </c>
      <c r="G117" s="10" t="str">
        <f aca="false">IF(A117="","",YEAR(A117))</f>
        <v/>
      </c>
      <c r="H117" s="10" t="str">
        <f aca="false">IF(C117="","",IF(COUNTIF(Setup!$A$9:$A$12,C117)&gt;0,"Income","Expense"))</f>
        <v/>
      </c>
    </row>
    <row r="118" customFormat="false" ht="15" hidden="false" customHeight="false" outlineLevel="0" collapsed="false">
      <c r="A118" s="13"/>
      <c r="B118" s="9"/>
      <c r="C118" s="9"/>
      <c r="D118" s="11"/>
      <c r="E118" s="9"/>
      <c r="F118" s="10" t="str">
        <f aca="false">IF(A118="","",MONTH(A118))</f>
        <v/>
      </c>
      <c r="G118" s="10" t="str">
        <f aca="false">IF(A118="","",YEAR(A118))</f>
        <v/>
      </c>
      <c r="H118" s="10" t="str">
        <f aca="false">IF(C118="","",IF(COUNTIF(Setup!$A$9:$A$12,C118)&gt;0,"Income","Expense"))</f>
        <v/>
      </c>
    </row>
    <row r="119" customFormat="false" ht="15" hidden="false" customHeight="false" outlineLevel="0" collapsed="false">
      <c r="A119" s="13"/>
      <c r="B119" s="9"/>
      <c r="C119" s="9"/>
      <c r="D119" s="11"/>
      <c r="E119" s="9"/>
      <c r="F119" s="10" t="str">
        <f aca="false">IF(A119="","",MONTH(A119))</f>
        <v/>
      </c>
      <c r="G119" s="10" t="str">
        <f aca="false">IF(A119="","",YEAR(A119))</f>
        <v/>
      </c>
      <c r="H119" s="10" t="str">
        <f aca="false">IF(C119="","",IF(COUNTIF(Setup!$A$9:$A$12,C119)&gt;0,"Income","Expense"))</f>
        <v/>
      </c>
    </row>
    <row r="120" customFormat="false" ht="15" hidden="false" customHeight="false" outlineLevel="0" collapsed="false">
      <c r="A120" s="13"/>
      <c r="B120" s="9"/>
      <c r="C120" s="9"/>
      <c r="D120" s="11"/>
      <c r="E120" s="9"/>
      <c r="F120" s="10" t="str">
        <f aca="false">IF(A120="","",MONTH(A120))</f>
        <v/>
      </c>
      <c r="G120" s="10" t="str">
        <f aca="false">IF(A120="","",YEAR(A120))</f>
        <v/>
      </c>
      <c r="H120" s="10" t="str">
        <f aca="false">IF(C120="","",IF(COUNTIF(Setup!$A$9:$A$12,C120)&gt;0,"Income","Expense"))</f>
        <v/>
      </c>
    </row>
    <row r="121" customFormat="false" ht="15" hidden="false" customHeight="false" outlineLevel="0" collapsed="false">
      <c r="A121" s="13"/>
      <c r="B121" s="9"/>
      <c r="C121" s="9"/>
      <c r="D121" s="11"/>
      <c r="E121" s="9"/>
      <c r="F121" s="10" t="str">
        <f aca="false">IF(A121="","",MONTH(A121))</f>
        <v/>
      </c>
      <c r="G121" s="10" t="str">
        <f aca="false">IF(A121="","",YEAR(A121))</f>
        <v/>
      </c>
      <c r="H121" s="10" t="str">
        <f aca="false">IF(C121="","",IF(COUNTIF(Setup!$A$9:$A$12,C121)&gt;0,"Income","Expense"))</f>
        <v/>
      </c>
    </row>
    <row r="122" customFormat="false" ht="15" hidden="false" customHeight="false" outlineLevel="0" collapsed="false">
      <c r="A122" s="13"/>
      <c r="B122" s="9"/>
      <c r="C122" s="9"/>
      <c r="D122" s="11"/>
      <c r="E122" s="9"/>
      <c r="F122" s="10" t="str">
        <f aca="false">IF(A122="","",MONTH(A122))</f>
        <v/>
      </c>
      <c r="G122" s="10" t="str">
        <f aca="false">IF(A122="","",YEAR(A122))</f>
        <v/>
      </c>
      <c r="H122" s="10" t="str">
        <f aca="false">IF(C122="","",IF(COUNTIF(Setup!$A$9:$A$12,C122)&gt;0,"Income","Expense"))</f>
        <v/>
      </c>
    </row>
    <row r="123" customFormat="false" ht="15" hidden="false" customHeight="false" outlineLevel="0" collapsed="false">
      <c r="A123" s="13"/>
      <c r="B123" s="9"/>
      <c r="C123" s="9"/>
      <c r="D123" s="11"/>
      <c r="E123" s="9"/>
      <c r="F123" s="10" t="str">
        <f aca="false">IF(A123="","",MONTH(A123))</f>
        <v/>
      </c>
      <c r="G123" s="10" t="str">
        <f aca="false">IF(A123="","",YEAR(A123))</f>
        <v/>
      </c>
      <c r="H123" s="10" t="str">
        <f aca="false">IF(C123="","",IF(COUNTIF(Setup!$A$9:$A$12,C123)&gt;0,"Income","Expense"))</f>
        <v/>
      </c>
    </row>
    <row r="124" customFormat="false" ht="15" hidden="false" customHeight="false" outlineLevel="0" collapsed="false">
      <c r="A124" s="13"/>
      <c r="B124" s="9"/>
      <c r="C124" s="9"/>
      <c r="D124" s="11"/>
      <c r="E124" s="9"/>
      <c r="F124" s="10" t="str">
        <f aca="false">IF(A124="","",MONTH(A124))</f>
        <v/>
      </c>
      <c r="G124" s="10" t="str">
        <f aca="false">IF(A124="","",YEAR(A124))</f>
        <v/>
      </c>
      <c r="H124" s="10" t="str">
        <f aca="false">IF(C124="","",IF(COUNTIF(Setup!$A$9:$A$12,C124)&gt;0,"Income","Expense"))</f>
        <v/>
      </c>
    </row>
    <row r="125" customFormat="false" ht="15" hidden="false" customHeight="false" outlineLevel="0" collapsed="false">
      <c r="A125" s="13"/>
      <c r="B125" s="9"/>
      <c r="C125" s="9"/>
      <c r="D125" s="11"/>
      <c r="E125" s="9"/>
      <c r="F125" s="10" t="str">
        <f aca="false">IF(A125="","",MONTH(A125))</f>
        <v/>
      </c>
      <c r="G125" s="10" t="str">
        <f aca="false">IF(A125="","",YEAR(A125))</f>
        <v/>
      </c>
      <c r="H125" s="10" t="str">
        <f aca="false">IF(C125="","",IF(COUNTIF(Setup!$A$9:$A$12,C125)&gt;0,"Income","Expense"))</f>
        <v/>
      </c>
    </row>
    <row r="126" customFormat="false" ht="15" hidden="false" customHeight="false" outlineLevel="0" collapsed="false">
      <c r="A126" s="13"/>
      <c r="B126" s="9"/>
      <c r="C126" s="9"/>
      <c r="D126" s="11"/>
      <c r="E126" s="9"/>
      <c r="F126" s="10" t="str">
        <f aca="false">IF(A126="","",MONTH(A126))</f>
        <v/>
      </c>
      <c r="G126" s="10" t="str">
        <f aca="false">IF(A126="","",YEAR(A126))</f>
        <v/>
      </c>
      <c r="H126" s="10" t="str">
        <f aca="false">IF(C126="","",IF(COUNTIF(Setup!$A$9:$A$12,C126)&gt;0,"Income","Expense"))</f>
        <v/>
      </c>
    </row>
    <row r="127" customFormat="false" ht="15" hidden="false" customHeight="false" outlineLevel="0" collapsed="false">
      <c r="A127" s="13"/>
      <c r="B127" s="9"/>
      <c r="C127" s="9"/>
      <c r="D127" s="11"/>
      <c r="E127" s="9"/>
      <c r="F127" s="10" t="str">
        <f aca="false">IF(A127="","",MONTH(A127))</f>
        <v/>
      </c>
      <c r="G127" s="10" t="str">
        <f aca="false">IF(A127="","",YEAR(A127))</f>
        <v/>
      </c>
      <c r="H127" s="10" t="str">
        <f aca="false">IF(C127="","",IF(COUNTIF(Setup!$A$9:$A$12,C127)&gt;0,"Income","Expense"))</f>
        <v/>
      </c>
    </row>
    <row r="128" customFormat="false" ht="15" hidden="false" customHeight="false" outlineLevel="0" collapsed="false">
      <c r="A128" s="13"/>
      <c r="B128" s="9"/>
      <c r="C128" s="9"/>
      <c r="D128" s="11"/>
      <c r="E128" s="9"/>
      <c r="F128" s="10" t="str">
        <f aca="false">IF(A128="","",MONTH(A128))</f>
        <v/>
      </c>
      <c r="G128" s="10" t="str">
        <f aca="false">IF(A128="","",YEAR(A128))</f>
        <v/>
      </c>
      <c r="H128" s="10" t="str">
        <f aca="false">IF(C128="","",IF(COUNTIF(Setup!$A$9:$A$12,C128)&gt;0,"Income","Expense"))</f>
        <v/>
      </c>
    </row>
    <row r="129" customFormat="false" ht="15" hidden="false" customHeight="false" outlineLevel="0" collapsed="false">
      <c r="A129" s="13"/>
      <c r="B129" s="9"/>
      <c r="C129" s="9"/>
      <c r="D129" s="11"/>
      <c r="E129" s="9"/>
      <c r="F129" s="10" t="str">
        <f aca="false">IF(A129="","",MONTH(A129))</f>
        <v/>
      </c>
      <c r="G129" s="10" t="str">
        <f aca="false">IF(A129="","",YEAR(A129))</f>
        <v/>
      </c>
      <c r="H129" s="10" t="str">
        <f aca="false">IF(C129="","",IF(COUNTIF(Setup!$A$9:$A$12,C129)&gt;0,"Income","Expense"))</f>
        <v/>
      </c>
    </row>
    <row r="130" customFormat="false" ht="15" hidden="false" customHeight="false" outlineLevel="0" collapsed="false">
      <c r="A130" s="13"/>
      <c r="B130" s="9"/>
      <c r="C130" s="9"/>
      <c r="D130" s="11"/>
      <c r="E130" s="9"/>
      <c r="F130" s="10" t="str">
        <f aca="false">IF(A130="","",MONTH(A130))</f>
        <v/>
      </c>
      <c r="G130" s="10" t="str">
        <f aca="false">IF(A130="","",YEAR(A130))</f>
        <v/>
      </c>
      <c r="H130" s="10" t="str">
        <f aca="false">IF(C130="","",IF(COUNTIF(Setup!$A$9:$A$12,C130)&gt;0,"Income","Expense"))</f>
        <v/>
      </c>
    </row>
    <row r="131" customFormat="false" ht="15" hidden="false" customHeight="false" outlineLevel="0" collapsed="false">
      <c r="A131" s="13"/>
      <c r="B131" s="9"/>
      <c r="C131" s="9"/>
      <c r="D131" s="11"/>
      <c r="E131" s="9"/>
      <c r="F131" s="10" t="str">
        <f aca="false">IF(A131="","",MONTH(A131))</f>
        <v/>
      </c>
      <c r="G131" s="10" t="str">
        <f aca="false">IF(A131="","",YEAR(A131))</f>
        <v/>
      </c>
      <c r="H131" s="10" t="str">
        <f aca="false">IF(C131="","",IF(COUNTIF(Setup!$A$9:$A$12,C131)&gt;0,"Income","Expense"))</f>
        <v/>
      </c>
    </row>
    <row r="132" customFormat="false" ht="15" hidden="false" customHeight="false" outlineLevel="0" collapsed="false">
      <c r="A132" s="13"/>
      <c r="B132" s="9"/>
      <c r="C132" s="9"/>
      <c r="D132" s="11"/>
      <c r="E132" s="9"/>
      <c r="F132" s="10" t="str">
        <f aca="false">IF(A132="","",MONTH(A132))</f>
        <v/>
      </c>
      <c r="G132" s="10" t="str">
        <f aca="false">IF(A132="","",YEAR(A132))</f>
        <v/>
      </c>
      <c r="H132" s="10" t="str">
        <f aca="false">IF(C132="","",IF(COUNTIF(Setup!$A$9:$A$12,C132)&gt;0,"Income","Expense"))</f>
        <v/>
      </c>
    </row>
    <row r="133" customFormat="false" ht="15" hidden="false" customHeight="false" outlineLevel="0" collapsed="false">
      <c r="A133" s="13"/>
      <c r="B133" s="9"/>
      <c r="C133" s="9"/>
      <c r="D133" s="11"/>
      <c r="E133" s="9"/>
      <c r="F133" s="10" t="str">
        <f aca="false">IF(A133="","",MONTH(A133))</f>
        <v/>
      </c>
      <c r="G133" s="10" t="str">
        <f aca="false">IF(A133="","",YEAR(A133))</f>
        <v/>
      </c>
      <c r="H133" s="10" t="str">
        <f aca="false">IF(C133="","",IF(COUNTIF(Setup!$A$9:$A$12,C133)&gt;0,"Income","Expense"))</f>
        <v/>
      </c>
    </row>
    <row r="134" customFormat="false" ht="15" hidden="false" customHeight="false" outlineLevel="0" collapsed="false">
      <c r="A134" s="13"/>
      <c r="B134" s="9"/>
      <c r="C134" s="9"/>
      <c r="D134" s="11"/>
      <c r="E134" s="9"/>
      <c r="F134" s="10" t="str">
        <f aca="false">IF(A134="","",MONTH(A134))</f>
        <v/>
      </c>
      <c r="G134" s="10" t="str">
        <f aca="false">IF(A134="","",YEAR(A134))</f>
        <v/>
      </c>
      <c r="H134" s="10" t="str">
        <f aca="false">IF(C134="","",IF(COUNTIF(Setup!$A$9:$A$12,C134)&gt;0,"Income","Expense"))</f>
        <v/>
      </c>
    </row>
    <row r="135" customFormat="false" ht="15" hidden="false" customHeight="false" outlineLevel="0" collapsed="false">
      <c r="A135" s="13"/>
      <c r="B135" s="9"/>
      <c r="C135" s="9"/>
      <c r="D135" s="11"/>
      <c r="E135" s="9"/>
      <c r="F135" s="10" t="str">
        <f aca="false">IF(A135="","",MONTH(A135))</f>
        <v/>
      </c>
      <c r="G135" s="10" t="str">
        <f aca="false">IF(A135="","",YEAR(A135))</f>
        <v/>
      </c>
      <c r="H135" s="10" t="str">
        <f aca="false">IF(C135="","",IF(COUNTIF(Setup!$A$9:$A$12,C135)&gt;0,"Income","Expense"))</f>
        <v/>
      </c>
    </row>
    <row r="136" customFormat="false" ht="15" hidden="false" customHeight="false" outlineLevel="0" collapsed="false">
      <c r="A136" s="13"/>
      <c r="B136" s="9"/>
      <c r="C136" s="9"/>
      <c r="D136" s="11"/>
      <c r="E136" s="9"/>
      <c r="F136" s="10" t="str">
        <f aca="false">IF(A136="","",MONTH(A136))</f>
        <v/>
      </c>
      <c r="G136" s="10" t="str">
        <f aca="false">IF(A136="","",YEAR(A136))</f>
        <v/>
      </c>
      <c r="H136" s="10" t="str">
        <f aca="false">IF(C136="","",IF(COUNTIF(Setup!$A$9:$A$12,C136)&gt;0,"Income","Expense"))</f>
        <v/>
      </c>
    </row>
    <row r="137" customFormat="false" ht="15" hidden="false" customHeight="false" outlineLevel="0" collapsed="false">
      <c r="A137" s="13"/>
      <c r="B137" s="9"/>
      <c r="C137" s="9"/>
      <c r="D137" s="11"/>
      <c r="E137" s="9"/>
      <c r="F137" s="10" t="str">
        <f aca="false">IF(A137="","",MONTH(A137))</f>
        <v/>
      </c>
      <c r="G137" s="10" t="str">
        <f aca="false">IF(A137="","",YEAR(A137))</f>
        <v/>
      </c>
      <c r="H137" s="10" t="str">
        <f aca="false">IF(C137="","",IF(COUNTIF(Setup!$A$9:$A$12,C137)&gt;0,"Income","Expense"))</f>
        <v/>
      </c>
    </row>
    <row r="138" customFormat="false" ht="15" hidden="false" customHeight="false" outlineLevel="0" collapsed="false">
      <c r="A138" s="13"/>
      <c r="B138" s="9"/>
      <c r="C138" s="9"/>
      <c r="D138" s="11"/>
      <c r="E138" s="9"/>
      <c r="F138" s="10" t="str">
        <f aca="false">IF(A138="","",MONTH(A138))</f>
        <v/>
      </c>
      <c r="G138" s="10" t="str">
        <f aca="false">IF(A138="","",YEAR(A138))</f>
        <v/>
      </c>
      <c r="H138" s="10" t="str">
        <f aca="false">IF(C138="","",IF(COUNTIF(Setup!$A$9:$A$12,C138)&gt;0,"Income","Expense"))</f>
        <v/>
      </c>
    </row>
    <row r="139" customFormat="false" ht="15" hidden="false" customHeight="false" outlineLevel="0" collapsed="false">
      <c r="A139" s="13"/>
      <c r="B139" s="9"/>
      <c r="C139" s="9"/>
      <c r="D139" s="11"/>
      <c r="E139" s="9"/>
      <c r="F139" s="10" t="str">
        <f aca="false">IF(A139="","",MONTH(A139))</f>
        <v/>
      </c>
      <c r="G139" s="10" t="str">
        <f aca="false">IF(A139="","",YEAR(A139))</f>
        <v/>
      </c>
      <c r="H139" s="10" t="str">
        <f aca="false">IF(C139="","",IF(COUNTIF(Setup!$A$9:$A$12,C139)&gt;0,"Income","Expense"))</f>
        <v/>
      </c>
    </row>
    <row r="140" customFormat="false" ht="15" hidden="false" customHeight="false" outlineLevel="0" collapsed="false">
      <c r="A140" s="13"/>
      <c r="B140" s="9"/>
      <c r="C140" s="9"/>
      <c r="D140" s="11"/>
      <c r="E140" s="9"/>
      <c r="F140" s="10" t="str">
        <f aca="false">IF(A140="","",MONTH(A140))</f>
        <v/>
      </c>
      <c r="G140" s="10" t="str">
        <f aca="false">IF(A140="","",YEAR(A140))</f>
        <v/>
      </c>
      <c r="H140" s="10" t="str">
        <f aca="false">IF(C140="","",IF(COUNTIF(Setup!$A$9:$A$12,C140)&gt;0,"Income","Expense"))</f>
        <v/>
      </c>
    </row>
    <row r="141" customFormat="false" ht="15" hidden="false" customHeight="false" outlineLevel="0" collapsed="false">
      <c r="A141" s="13"/>
      <c r="B141" s="9"/>
      <c r="C141" s="9"/>
      <c r="D141" s="11"/>
      <c r="E141" s="9"/>
      <c r="F141" s="10" t="str">
        <f aca="false">IF(A141="","",MONTH(A141))</f>
        <v/>
      </c>
      <c r="G141" s="10" t="str">
        <f aca="false">IF(A141="","",YEAR(A141))</f>
        <v/>
      </c>
      <c r="H141" s="10" t="str">
        <f aca="false">IF(C141="","",IF(COUNTIF(Setup!$A$9:$A$12,C141)&gt;0,"Income","Expense"))</f>
        <v/>
      </c>
    </row>
    <row r="142" customFormat="false" ht="15" hidden="false" customHeight="false" outlineLevel="0" collapsed="false">
      <c r="A142" s="13"/>
      <c r="B142" s="9"/>
      <c r="C142" s="9"/>
      <c r="D142" s="11"/>
      <c r="E142" s="9"/>
      <c r="F142" s="10" t="str">
        <f aca="false">IF(A142="","",MONTH(A142))</f>
        <v/>
      </c>
      <c r="G142" s="10" t="str">
        <f aca="false">IF(A142="","",YEAR(A142))</f>
        <v/>
      </c>
      <c r="H142" s="10" t="str">
        <f aca="false">IF(C142="","",IF(COUNTIF(Setup!$A$9:$A$12,C142)&gt;0,"Income","Expense"))</f>
        <v/>
      </c>
    </row>
    <row r="143" customFormat="false" ht="15" hidden="false" customHeight="false" outlineLevel="0" collapsed="false">
      <c r="A143" s="13"/>
      <c r="B143" s="9"/>
      <c r="C143" s="9"/>
      <c r="D143" s="11"/>
      <c r="E143" s="9"/>
      <c r="F143" s="10" t="str">
        <f aca="false">IF(A143="","",MONTH(A143))</f>
        <v/>
      </c>
      <c r="G143" s="10" t="str">
        <f aca="false">IF(A143="","",YEAR(A143))</f>
        <v/>
      </c>
      <c r="H143" s="10" t="str">
        <f aca="false">IF(C143="","",IF(COUNTIF(Setup!$A$9:$A$12,C143)&gt;0,"Income","Expense"))</f>
        <v/>
      </c>
    </row>
    <row r="144" customFormat="false" ht="15" hidden="false" customHeight="false" outlineLevel="0" collapsed="false">
      <c r="A144" s="13"/>
      <c r="B144" s="9"/>
      <c r="C144" s="9"/>
      <c r="D144" s="11"/>
      <c r="E144" s="9"/>
      <c r="F144" s="10" t="str">
        <f aca="false">IF(A144="","",MONTH(A144))</f>
        <v/>
      </c>
      <c r="G144" s="10" t="str">
        <f aca="false">IF(A144="","",YEAR(A144))</f>
        <v/>
      </c>
      <c r="H144" s="10" t="str">
        <f aca="false">IF(C144="","",IF(COUNTIF(Setup!$A$9:$A$12,C144)&gt;0,"Income","Expense"))</f>
        <v/>
      </c>
    </row>
    <row r="145" customFormat="false" ht="15" hidden="false" customHeight="false" outlineLevel="0" collapsed="false">
      <c r="A145" s="13"/>
      <c r="B145" s="9"/>
      <c r="C145" s="9"/>
      <c r="D145" s="11"/>
      <c r="E145" s="9"/>
      <c r="F145" s="10" t="str">
        <f aca="false">IF(A145="","",MONTH(A145))</f>
        <v/>
      </c>
      <c r="G145" s="10" t="str">
        <f aca="false">IF(A145="","",YEAR(A145))</f>
        <v/>
      </c>
      <c r="H145" s="10" t="str">
        <f aca="false">IF(C145="","",IF(COUNTIF(Setup!$A$9:$A$12,C145)&gt;0,"Income","Expense"))</f>
        <v/>
      </c>
    </row>
    <row r="146" customFormat="false" ht="15" hidden="false" customHeight="false" outlineLevel="0" collapsed="false">
      <c r="A146" s="13"/>
      <c r="B146" s="9"/>
      <c r="C146" s="9"/>
      <c r="D146" s="11"/>
      <c r="E146" s="9"/>
      <c r="F146" s="10" t="str">
        <f aca="false">IF(A146="","",MONTH(A146))</f>
        <v/>
      </c>
      <c r="G146" s="10" t="str">
        <f aca="false">IF(A146="","",YEAR(A146))</f>
        <v/>
      </c>
      <c r="H146" s="10" t="str">
        <f aca="false">IF(C146="","",IF(COUNTIF(Setup!$A$9:$A$12,C146)&gt;0,"Income","Expense"))</f>
        <v/>
      </c>
    </row>
    <row r="147" customFormat="false" ht="15" hidden="false" customHeight="false" outlineLevel="0" collapsed="false">
      <c r="A147" s="13"/>
      <c r="B147" s="9"/>
      <c r="C147" s="9"/>
      <c r="D147" s="11"/>
      <c r="E147" s="9"/>
      <c r="F147" s="10" t="str">
        <f aca="false">IF(A147="","",MONTH(A147))</f>
        <v/>
      </c>
      <c r="G147" s="10" t="str">
        <f aca="false">IF(A147="","",YEAR(A147))</f>
        <v/>
      </c>
      <c r="H147" s="10" t="str">
        <f aca="false">IF(C147="","",IF(COUNTIF(Setup!$A$9:$A$12,C147)&gt;0,"Income","Expense"))</f>
        <v/>
      </c>
    </row>
    <row r="148" customFormat="false" ht="15" hidden="false" customHeight="false" outlineLevel="0" collapsed="false">
      <c r="A148" s="13"/>
      <c r="B148" s="9"/>
      <c r="C148" s="9"/>
      <c r="D148" s="11"/>
      <c r="E148" s="9"/>
      <c r="F148" s="10" t="str">
        <f aca="false">IF(A148="","",MONTH(A148))</f>
        <v/>
      </c>
      <c r="G148" s="10" t="str">
        <f aca="false">IF(A148="","",YEAR(A148))</f>
        <v/>
      </c>
      <c r="H148" s="10" t="str">
        <f aca="false">IF(C148="","",IF(COUNTIF(Setup!$A$9:$A$12,C148)&gt;0,"Income","Expense"))</f>
        <v/>
      </c>
    </row>
    <row r="149" customFormat="false" ht="15" hidden="false" customHeight="false" outlineLevel="0" collapsed="false">
      <c r="A149" s="13"/>
      <c r="B149" s="9"/>
      <c r="C149" s="9"/>
      <c r="D149" s="11"/>
      <c r="E149" s="9"/>
      <c r="F149" s="10" t="str">
        <f aca="false">IF(A149="","",MONTH(A149))</f>
        <v/>
      </c>
      <c r="G149" s="10" t="str">
        <f aca="false">IF(A149="","",YEAR(A149))</f>
        <v/>
      </c>
      <c r="H149" s="10" t="str">
        <f aca="false">IF(C149="","",IF(COUNTIF(Setup!$A$9:$A$12,C149)&gt;0,"Income","Expense"))</f>
        <v/>
      </c>
    </row>
    <row r="150" customFormat="false" ht="15" hidden="false" customHeight="false" outlineLevel="0" collapsed="false">
      <c r="A150" s="13"/>
      <c r="B150" s="9"/>
      <c r="C150" s="9"/>
      <c r="D150" s="11"/>
      <c r="E150" s="9"/>
      <c r="F150" s="10" t="str">
        <f aca="false">IF(A150="","",MONTH(A150))</f>
        <v/>
      </c>
      <c r="G150" s="10" t="str">
        <f aca="false">IF(A150="","",YEAR(A150))</f>
        <v/>
      </c>
      <c r="H150" s="10" t="str">
        <f aca="false">IF(C150="","",IF(COUNTIF(Setup!$A$9:$A$12,C150)&gt;0,"Income","Expense"))</f>
        <v/>
      </c>
    </row>
    <row r="151" customFormat="false" ht="15" hidden="false" customHeight="false" outlineLevel="0" collapsed="false">
      <c r="A151" s="13"/>
      <c r="B151" s="9"/>
      <c r="C151" s="9"/>
      <c r="D151" s="11"/>
      <c r="E151" s="9"/>
      <c r="F151" s="10" t="str">
        <f aca="false">IF(A151="","",MONTH(A151))</f>
        <v/>
      </c>
      <c r="G151" s="10" t="str">
        <f aca="false">IF(A151="","",YEAR(A151))</f>
        <v/>
      </c>
      <c r="H151" s="10" t="str">
        <f aca="false">IF(C151="","",IF(COUNTIF(Setup!$A$9:$A$12,C151)&gt;0,"Income","Expense"))</f>
        <v/>
      </c>
    </row>
    <row r="152" customFormat="false" ht="15" hidden="false" customHeight="false" outlineLevel="0" collapsed="false">
      <c r="A152" s="13"/>
      <c r="B152" s="9"/>
      <c r="C152" s="9"/>
      <c r="D152" s="11"/>
      <c r="E152" s="9"/>
      <c r="F152" s="10" t="str">
        <f aca="false">IF(A152="","",MONTH(A152))</f>
        <v/>
      </c>
      <c r="G152" s="10" t="str">
        <f aca="false">IF(A152="","",YEAR(A152))</f>
        <v/>
      </c>
      <c r="H152" s="10" t="str">
        <f aca="false">IF(C152="","",IF(COUNTIF(Setup!$A$9:$A$12,C152)&gt;0,"Income","Expense"))</f>
        <v/>
      </c>
    </row>
    <row r="153" customFormat="false" ht="15" hidden="false" customHeight="false" outlineLevel="0" collapsed="false">
      <c r="A153" s="13"/>
      <c r="B153" s="9"/>
      <c r="C153" s="9"/>
      <c r="D153" s="11"/>
      <c r="E153" s="9"/>
      <c r="F153" s="10" t="str">
        <f aca="false">IF(A153="","",MONTH(A153))</f>
        <v/>
      </c>
      <c r="G153" s="10" t="str">
        <f aca="false">IF(A153="","",YEAR(A153))</f>
        <v/>
      </c>
      <c r="H153" s="10" t="str">
        <f aca="false">IF(C153="","",IF(COUNTIF(Setup!$A$9:$A$12,C153)&gt;0,"Income","Expense"))</f>
        <v/>
      </c>
    </row>
    <row r="154" customFormat="false" ht="15" hidden="false" customHeight="false" outlineLevel="0" collapsed="false">
      <c r="A154" s="13"/>
      <c r="B154" s="9"/>
      <c r="C154" s="9"/>
      <c r="D154" s="11"/>
      <c r="E154" s="9"/>
      <c r="F154" s="10" t="str">
        <f aca="false">IF(A154="","",MONTH(A154))</f>
        <v/>
      </c>
      <c r="G154" s="10" t="str">
        <f aca="false">IF(A154="","",YEAR(A154))</f>
        <v/>
      </c>
      <c r="H154" s="10" t="str">
        <f aca="false">IF(C154="","",IF(COUNTIF(Setup!$A$9:$A$12,C154)&gt;0,"Income","Expense"))</f>
        <v/>
      </c>
    </row>
    <row r="155" customFormat="false" ht="15" hidden="false" customHeight="false" outlineLevel="0" collapsed="false">
      <c r="A155" s="13"/>
      <c r="B155" s="9"/>
      <c r="C155" s="9"/>
      <c r="D155" s="11"/>
      <c r="E155" s="9"/>
      <c r="F155" s="10" t="str">
        <f aca="false">IF(A155="","",MONTH(A155))</f>
        <v/>
      </c>
      <c r="G155" s="10" t="str">
        <f aca="false">IF(A155="","",YEAR(A155))</f>
        <v/>
      </c>
      <c r="H155" s="10" t="str">
        <f aca="false">IF(C155="","",IF(COUNTIF(Setup!$A$9:$A$12,C155)&gt;0,"Income","Expense"))</f>
        <v/>
      </c>
    </row>
    <row r="156" customFormat="false" ht="15" hidden="false" customHeight="false" outlineLevel="0" collapsed="false">
      <c r="A156" s="13"/>
      <c r="B156" s="9"/>
      <c r="C156" s="9"/>
      <c r="D156" s="11"/>
      <c r="E156" s="9"/>
      <c r="F156" s="10" t="str">
        <f aca="false">IF(A156="","",MONTH(A156))</f>
        <v/>
      </c>
      <c r="G156" s="10" t="str">
        <f aca="false">IF(A156="","",YEAR(A156))</f>
        <v/>
      </c>
      <c r="H156" s="10" t="str">
        <f aca="false">IF(C156="","",IF(COUNTIF(Setup!$A$9:$A$12,C156)&gt;0,"Income","Expense"))</f>
        <v/>
      </c>
    </row>
    <row r="157" customFormat="false" ht="15" hidden="false" customHeight="false" outlineLevel="0" collapsed="false">
      <c r="A157" s="13"/>
      <c r="B157" s="9"/>
      <c r="C157" s="9"/>
      <c r="D157" s="11"/>
      <c r="E157" s="9"/>
      <c r="F157" s="10" t="str">
        <f aca="false">IF(A157="","",MONTH(A157))</f>
        <v/>
      </c>
      <c r="G157" s="10" t="str">
        <f aca="false">IF(A157="","",YEAR(A157))</f>
        <v/>
      </c>
      <c r="H157" s="10" t="str">
        <f aca="false">IF(C157="","",IF(COUNTIF(Setup!$A$9:$A$12,C157)&gt;0,"Income","Expense"))</f>
        <v/>
      </c>
    </row>
    <row r="158" customFormat="false" ht="15" hidden="false" customHeight="false" outlineLevel="0" collapsed="false">
      <c r="A158" s="13"/>
      <c r="B158" s="9"/>
      <c r="C158" s="9"/>
      <c r="D158" s="11"/>
      <c r="E158" s="9"/>
      <c r="F158" s="10" t="str">
        <f aca="false">IF(A158="","",MONTH(A158))</f>
        <v/>
      </c>
      <c r="G158" s="10" t="str">
        <f aca="false">IF(A158="","",YEAR(A158))</f>
        <v/>
      </c>
      <c r="H158" s="10" t="str">
        <f aca="false">IF(C158="","",IF(COUNTIF(Setup!$A$9:$A$12,C158)&gt;0,"Income","Expense"))</f>
        <v/>
      </c>
    </row>
    <row r="159" customFormat="false" ht="15" hidden="false" customHeight="false" outlineLevel="0" collapsed="false">
      <c r="A159" s="13"/>
      <c r="B159" s="9"/>
      <c r="C159" s="9"/>
      <c r="D159" s="11"/>
      <c r="E159" s="9"/>
      <c r="F159" s="10" t="str">
        <f aca="false">IF(A159="","",MONTH(A159))</f>
        <v/>
      </c>
      <c r="G159" s="10" t="str">
        <f aca="false">IF(A159="","",YEAR(A159))</f>
        <v/>
      </c>
      <c r="H159" s="10" t="str">
        <f aca="false">IF(C159="","",IF(COUNTIF(Setup!$A$9:$A$12,C159)&gt;0,"Income","Expense"))</f>
        <v/>
      </c>
    </row>
    <row r="160" customFormat="false" ht="15" hidden="false" customHeight="false" outlineLevel="0" collapsed="false">
      <c r="A160" s="13"/>
      <c r="B160" s="9"/>
      <c r="C160" s="9"/>
      <c r="D160" s="11"/>
      <c r="E160" s="9"/>
      <c r="F160" s="10" t="str">
        <f aca="false">IF(A160="","",MONTH(A160))</f>
        <v/>
      </c>
      <c r="G160" s="10" t="str">
        <f aca="false">IF(A160="","",YEAR(A160))</f>
        <v/>
      </c>
      <c r="H160" s="10" t="str">
        <f aca="false">IF(C160="","",IF(COUNTIF(Setup!$A$9:$A$12,C160)&gt;0,"Income","Expense"))</f>
        <v/>
      </c>
    </row>
    <row r="161" customFormat="false" ht="15" hidden="false" customHeight="false" outlineLevel="0" collapsed="false">
      <c r="A161" s="13"/>
      <c r="B161" s="9"/>
      <c r="C161" s="9"/>
      <c r="D161" s="11"/>
      <c r="E161" s="9"/>
      <c r="F161" s="10" t="str">
        <f aca="false">IF(A161="","",MONTH(A161))</f>
        <v/>
      </c>
      <c r="G161" s="10" t="str">
        <f aca="false">IF(A161="","",YEAR(A161))</f>
        <v/>
      </c>
      <c r="H161" s="10" t="str">
        <f aca="false">IF(C161="","",IF(COUNTIF(Setup!$A$9:$A$12,C161)&gt;0,"Income","Expense"))</f>
        <v/>
      </c>
    </row>
    <row r="162" customFormat="false" ht="15" hidden="false" customHeight="false" outlineLevel="0" collapsed="false">
      <c r="A162" s="13"/>
      <c r="B162" s="9"/>
      <c r="C162" s="9"/>
      <c r="D162" s="11"/>
      <c r="E162" s="9"/>
      <c r="F162" s="10" t="str">
        <f aca="false">IF(A162="","",MONTH(A162))</f>
        <v/>
      </c>
      <c r="G162" s="10" t="str">
        <f aca="false">IF(A162="","",YEAR(A162))</f>
        <v/>
      </c>
      <c r="H162" s="10" t="str">
        <f aca="false">IF(C162="","",IF(COUNTIF(Setup!$A$9:$A$12,C162)&gt;0,"Income","Expense"))</f>
        <v/>
      </c>
    </row>
    <row r="163" customFormat="false" ht="15" hidden="false" customHeight="false" outlineLevel="0" collapsed="false">
      <c r="A163" s="13"/>
      <c r="B163" s="9"/>
      <c r="C163" s="9"/>
      <c r="D163" s="11"/>
      <c r="E163" s="9"/>
      <c r="F163" s="10" t="str">
        <f aca="false">IF(A163="","",MONTH(A163))</f>
        <v/>
      </c>
      <c r="G163" s="10" t="str">
        <f aca="false">IF(A163="","",YEAR(A163))</f>
        <v/>
      </c>
      <c r="H163" s="10" t="str">
        <f aca="false">IF(C163="","",IF(COUNTIF(Setup!$A$9:$A$12,C163)&gt;0,"Income","Expense"))</f>
        <v/>
      </c>
    </row>
    <row r="164" customFormat="false" ht="15" hidden="false" customHeight="false" outlineLevel="0" collapsed="false">
      <c r="A164" s="13"/>
      <c r="B164" s="9"/>
      <c r="C164" s="9"/>
      <c r="D164" s="11"/>
      <c r="E164" s="9"/>
      <c r="F164" s="10" t="str">
        <f aca="false">IF(A164="","",MONTH(A164))</f>
        <v/>
      </c>
      <c r="G164" s="10" t="str">
        <f aca="false">IF(A164="","",YEAR(A164))</f>
        <v/>
      </c>
      <c r="H164" s="10" t="str">
        <f aca="false">IF(C164="","",IF(COUNTIF(Setup!$A$9:$A$12,C164)&gt;0,"Income","Expense"))</f>
        <v/>
      </c>
    </row>
    <row r="165" customFormat="false" ht="15" hidden="false" customHeight="false" outlineLevel="0" collapsed="false">
      <c r="A165" s="13"/>
      <c r="B165" s="9"/>
      <c r="C165" s="9"/>
      <c r="D165" s="11"/>
      <c r="E165" s="9"/>
      <c r="F165" s="10" t="str">
        <f aca="false">IF(A165="","",MONTH(A165))</f>
        <v/>
      </c>
      <c r="G165" s="10" t="str">
        <f aca="false">IF(A165="","",YEAR(A165))</f>
        <v/>
      </c>
      <c r="H165" s="10" t="str">
        <f aca="false">IF(C165="","",IF(COUNTIF(Setup!$A$9:$A$12,C165)&gt;0,"Income","Expense"))</f>
        <v/>
      </c>
    </row>
    <row r="166" customFormat="false" ht="15" hidden="false" customHeight="false" outlineLevel="0" collapsed="false">
      <c r="A166" s="13"/>
      <c r="B166" s="9"/>
      <c r="C166" s="9"/>
      <c r="D166" s="11"/>
      <c r="E166" s="9"/>
      <c r="F166" s="10" t="str">
        <f aca="false">IF(A166="","",MONTH(A166))</f>
        <v/>
      </c>
      <c r="G166" s="10" t="str">
        <f aca="false">IF(A166="","",YEAR(A166))</f>
        <v/>
      </c>
      <c r="H166" s="10" t="str">
        <f aca="false">IF(C166="","",IF(COUNTIF(Setup!$A$9:$A$12,C166)&gt;0,"Income","Expense"))</f>
        <v/>
      </c>
    </row>
    <row r="167" customFormat="false" ht="15" hidden="false" customHeight="false" outlineLevel="0" collapsed="false">
      <c r="A167" s="13"/>
      <c r="B167" s="9"/>
      <c r="C167" s="9"/>
      <c r="D167" s="11"/>
      <c r="E167" s="9"/>
      <c r="F167" s="10" t="str">
        <f aca="false">IF(A167="","",MONTH(A167))</f>
        <v/>
      </c>
      <c r="G167" s="10" t="str">
        <f aca="false">IF(A167="","",YEAR(A167))</f>
        <v/>
      </c>
      <c r="H167" s="10" t="str">
        <f aca="false">IF(C167="","",IF(COUNTIF(Setup!$A$9:$A$12,C167)&gt;0,"Income","Expense"))</f>
        <v/>
      </c>
    </row>
    <row r="168" customFormat="false" ht="15" hidden="false" customHeight="false" outlineLevel="0" collapsed="false">
      <c r="A168" s="13"/>
      <c r="B168" s="9"/>
      <c r="C168" s="9"/>
      <c r="D168" s="11"/>
      <c r="E168" s="9"/>
      <c r="F168" s="10" t="str">
        <f aca="false">IF(A168="","",MONTH(A168))</f>
        <v/>
      </c>
      <c r="G168" s="10" t="str">
        <f aca="false">IF(A168="","",YEAR(A168))</f>
        <v/>
      </c>
      <c r="H168" s="10" t="str">
        <f aca="false">IF(C168="","",IF(COUNTIF(Setup!$A$9:$A$12,C168)&gt;0,"Income","Expense"))</f>
        <v/>
      </c>
    </row>
    <row r="169" customFormat="false" ht="15" hidden="false" customHeight="false" outlineLevel="0" collapsed="false">
      <c r="A169" s="13"/>
      <c r="B169" s="9"/>
      <c r="C169" s="9"/>
      <c r="D169" s="11"/>
      <c r="E169" s="9"/>
      <c r="F169" s="10" t="str">
        <f aca="false">IF(A169="","",MONTH(A169))</f>
        <v/>
      </c>
      <c r="G169" s="10" t="str">
        <f aca="false">IF(A169="","",YEAR(A169))</f>
        <v/>
      </c>
      <c r="H169" s="10" t="str">
        <f aca="false">IF(C169="","",IF(COUNTIF(Setup!$A$9:$A$12,C169)&gt;0,"Income","Expense"))</f>
        <v/>
      </c>
    </row>
    <row r="170" customFormat="false" ht="15" hidden="false" customHeight="false" outlineLevel="0" collapsed="false">
      <c r="A170" s="13"/>
      <c r="B170" s="9"/>
      <c r="C170" s="9"/>
      <c r="D170" s="11"/>
      <c r="E170" s="9"/>
      <c r="F170" s="10" t="str">
        <f aca="false">IF(A170="","",MONTH(A170))</f>
        <v/>
      </c>
      <c r="G170" s="10" t="str">
        <f aca="false">IF(A170="","",YEAR(A170))</f>
        <v/>
      </c>
      <c r="H170" s="10" t="str">
        <f aca="false">IF(C170="","",IF(COUNTIF(Setup!$A$9:$A$12,C170)&gt;0,"Income","Expense"))</f>
        <v/>
      </c>
    </row>
    <row r="171" customFormat="false" ht="15" hidden="false" customHeight="false" outlineLevel="0" collapsed="false">
      <c r="A171" s="13"/>
      <c r="B171" s="9"/>
      <c r="C171" s="9"/>
      <c r="D171" s="11"/>
      <c r="E171" s="9"/>
      <c r="F171" s="10" t="str">
        <f aca="false">IF(A171="","",MONTH(A171))</f>
        <v/>
      </c>
      <c r="G171" s="10" t="str">
        <f aca="false">IF(A171="","",YEAR(A171))</f>
        <v/>
      </c>
      <c r="H171" s="10" t="str">
        <f aca="false">IF(C171="","",IF(COUNTIF(Setup!$A$9:$A$12,C171)&gt;0,"Income","Expense"))</f>
        <v/>
      </c>
    </row>
    <row r="172" customFormat="false" ht="15" hidden="false" customHeight="false" outlineLevel="0" collapsed="false">
      <c r="A172" s="13"/>
      <c r="B172" s="9"/>
      <c r="C172" s="9"/>
      <c r="D172" s="11"/>
      <c r="E172" s="9"/>
      <c r="F172" s="10" t="str">
        <f aca="false">IF(A172="","",MONTH(A172))</f>
        <v/>
      </c>
      <c r="G172" s="10" t="str">
        <f aca="false">IF(A172="","",YEAR(A172))</f>
        <v/>
      </c>
      <c r="H172" s="10" t="str">
        <f aca="false">IF(C172="","",IF(COUNTIF(Setup!$A$9:$A$12,C172)&gt;0,"Income","Expense"))</f>
        <v/>
      </c>
    </row>
    <row r="173" customFormat="false" ht="15" hidden="false" customHeight="false" outlineLevel="0" collapsed="false">
      <c r="A173" s="13"/>
      <c r="B173" s="9"/>
      <c r="C173" s="9"/>
      <c r="D173" s="11"/>
      <c r="E173" s="9"/>
      <c r="F173" s="10" t="str">
        <f aca="false">IF(A173="","",MONTH(A173))</f>
        <v/>
      </c>
      <c r="G173" s="10" t="str">
        <f aca="false">IF(A173="","",YEAR(A173))</f>
        <v/>
      </c>
      <c r="H173" s="10" t="str">
        <f aca="false">IF(C173="","",IF(COUNTIF(Setup!$A$9:$A$12,C173)&gt;0,"Income","Expense"))</f>
        <v/>
      </c>
    </row>
    <row r="174" customFormat="false" ht="15" hidden="false" customHeight="false" outlineLevel="0" collapsed="false">
      <c r="A174" s="13"/>
      <c r="B174" s="9"/>
      <c r="C174" s="9"/>
      <c r="D174" s="11"/>
      <c r="E174" s="9"/>
      <c r="F174" s="10" t="str">
        <f aca="false">IF(A174="","",MONTH(A174))</f>
        <v/>
      </c>
      <c r="G174" s="10" t="str">
        <f aca="false">IF(A174="","",YEAR(A174))</f>
        <v/>
      </c>
      <c r="H174" s="10" t="str">
        <f aca="false">IF(C174="","",IF(COUNTIF(Setup!$A$9:$A$12,C174)&gt;0,"Income","Expense"))</f>
        <v/>
      </c>
    </row>
    <row r="175" customFormat="false" ht="15" hidden="false" customHeight="false" outlineLevel="0" collapsed="false">
      <c r="A175" s="13"/>
      <c r="B175" s="9"/>
      <c r="C175" s="9"/>
      <c r="D175" s="11"/>
      <c r="E175" s="9"/>
      <c r="F175" s="10" t="str">
        <f aca="false">IF(A175="","",MONTH(A175))</f>
        <v/>
      </c>
      <c r="G175" s="10" t="str">
        <f aca="false">IF(A175="","",YEAR(A175))</f>
        <v/>
      </c>
      <c r="H175" s="10" t="str">
        <f aca="false">IF(C175="","",IF(COUNTIF(Setup!$A$9:$A$12,C175)&gt;0,"Income","Expense"))</f>
        <v/>
      </c>
    </row>
    <row r="176" customFormat="false" ht="15" hidden="false" customHeight="false" outlineLevel="0" collapsed="false">
      <c r="A176" s="13"/>
      <c r="B176" s="9"/>
      <c r="C176" s="9"/>
      <c r="D176" s="11"/>
      <c r="E176" s="9"/>
      <c r="F176" s="10" t="str">
        <f aca="false">IF(A176="","",MONTH(A176))</f>
        <v/>
      </c>
      <c r="G176" s="10" t="str">
        <f aca="false">IF(A176="","",YEAR(A176))</f>
        <v/>
      </c>
      <c r="H176" s="10" t="str">
        <f aca="false">IF(C176="","",IF(COUNTIF(Setup!$A$9:$A$12,C176)&gt;0,"Income","Expense"))</f>
        <v/>
      </c>
    </row>
    <row r="177" customFormat="false" ht="15" hidden="false" customHeight="false" outlineLevel="0" collapsed="false">
      <c r="A177" s="13"/>
      <c r="B177" s="9"/>
      <c r="C177" s="9"/>
      <c r="D177" s="11"/>
      <c r="E177" s="9"/>
      <c r="F177" s="10" t="str">
        <f aca="false">IF(A177="","",MONTH(A177))</f>
        <v/>
      </c>
      <c r="G177" s="10" t="str">
        <f aca="false">IF(A177="","",YEAR(A177))</f>
        <v/>
      </c>
      <c r="H177" s="10" t="str">
        <f aca="false">IF(C177="","",IF(COUNTIF(Setup!$A$9:$A$12,C177)&gt;0,"Income","Expense"))</f>
        <v/>
      </c>
    </row>
    <row r="178" customFormat="false" ht="15" hidden="false" customHeight="false" outlineLevel="0" collapsed="false">
      <c r="A178" s="13"/>
      <c r="B178" s="9"/>
      <c r="C178" s="9"/>
      <c r="D178" s="11"/>
      <c r="E178" s="9"/>
      <c r="F178" s="10" t="str">
        <f aca="false">IF(A178="","",MONTH(A178))</f>
        <v/>
      </c>
      <c r="G178" s="10" t="str">
        <f aca="false">IF(A178="","",YEAR(A178))</f>
        <v/>
      </c>
      <c r="H178" s="10" t="str">
        <f aca="false">IF(C178="","",IF(COUNTIF(Setup!$A$9:$A$12,C178)&gt;0,"Income","Expense"))</f>
        <v/>
      </c>
    </row>
    <row r="179" customFormat="false" ht="15" hidden="false" customHeight="false" outlineLevel="0" collapsed="false">
      <c r="A179" s="13"/>
      <c r="B179" s="9"/>
      <c r="C179" s="9"/>
      <c r="D179" s="11"/>
      <c r="E179" s="9"/>
      <c r="F179" s="10" t="str">
        <f aca="false">IF(A179="","",MONTH(A179))</f>
        <v/>
      </c>
      <c r="G179" s="10" t="str">
        <f aca="false">IF(A179="","",YEAR(A179))</f>
        <v/>
      </c>
      <c r="H179" s="10" t="str">
        <f aca="false">IF(C179="","",IF(COUNTIF(Setup!$A$9:$A$12,C179)&gt;0,"Income","Expense"))</f>
        <v/>
      </c>
    </row>
    <row r="180" customFormat="false" ht="15" hidden="false" customHeight="false" outlineLevel="0" collapsed="false">
      <c r="A180" s="13"/>
      <c r="B180" s="9"/>
      <c r="C180" s="9"/>
      <c r="D180" s="11"/>
      <c r="E180" s="9"/>
      <c r="F180" s="10" t="str">
        <f aca="false">IF(A180="","",MONTH(A180))</f>
        <v/>
      </c>
      <c r="G180" s="10" t="str">
        <f aca="false">IF(A180="","",YEAR(A180))</f>
        <v/>
      </c>
      <c r="H180" s="10" t="str">
        <f aca="false">IF(C180="","",IF(COUNTIF(Setup!$A$9:$A$12,C180)&gt;0,"Income","Expense"))</f>
        <v/>
      </c>
    </row>
    <row r="181" customFormat="false" ht="15" hidden="false" customHeight="false" outlineLevel="0" collapsed="false">
      <c r="A181" s="13"/>
      <c r="B181" s="9"/>
      <c r="C181" s="9"/>
      <c r="D181" s="11"/>
      <c r="E181" s="9"/>
      <c r="F181" s="10" t="str">
        <f aca="false">IF(A181="","",MONTH(A181))</f>
        <v/>
      </c>
      <c r="G181" s="10" t="str">
        <f aca="false">IF(A181="","",YEAR(A181))</f>
        <v/>
      </c>
      <c r="H181" s="10" t="str">
        <f aca="false">IF(C181="","",IF(COUNTIF(Setup!$A$9:$A$12,C181)&gt;0,"Income","Expense"))</f>
        <v/>
      </c>
    </row>
    <row r="182" customFormat="false" ht="15" hidden="false" customHeight="false" outlineLevel="0" collapsed="false">
      <c r="A182" s="13"/>
      <c r="B182" s="9"/>
      <c r="C182" s="9"/>
      <c r="D182" s="11"/>
      <c r="E182" s="9"/>
      <c r="F182" s="10" t="str">
        <f aca="false">IF(A182="","",MONTH(A182))</f>
        <v/>
      </c>
      <c r="G182" s="10" t="str">
        <f aca="false">IF(A182="","",YEAR(A182))</f>
        <v/>
      </c>
      <c r="H182" s="10" t="str">
        <f aca="false">IF(C182="","",IF(COUNTIF(Setup!$A$9:$A$12,C182)&gt;0,"Income","Expense"))</f>
        <v/>
      </c>
    </row>
    <row r="183" customFormat="false" ht="15" hidden="false" customHeight="false" outlineLevel="0" collapsed="false">
      <c r="A183" s="13"/>
      <c r="B183" s="9"/>
      <c r="C183" s="9"/>
      <c r="D183" s="11"/>
      <c r="E183" s="9"/>
      <c r="F183" s="10" t="str">
        <f aca="false">IF(A183="","",MONTH(A183))</f>
        <v/>
      </c>
      <c r="G183" s="10" t="str">
        <f aca="false">IF(A183="","",YEAR(A183))</f>
        <v/>
      </c>
      <c r="H183" s="10" t="str">
        <f aca="false">IF(C183="","",IF(COUNTIF(Setup!$A$9:$A$12,C183)&gt;0,"Income","Expense"))</f>
        <v/>
      </c>
    </row>
    <row r="184" customFormat="false" ht="15" hidden="false" customHeight="false" outlineLevel="0" collapsed="false">
      <c r="A184" s="13"/>
      <c r="B184" s="9"/>
      <c r="C184" s="9"/>
      <c r="D184" s="11"/>
      <c r="E184" s="9"/>
      <c r="F184" s="10" t="str">
        <f aca="false">IF(A184="","",MONTH(A184))</f>
        <v/>
      </c>
      <c r="G184" s="10" t="str">
        <f aca="false">IF(A184="","",YEAR(A184))</f>
        <v/>
      </c>
      <c r="H184" s="10" t="str">
        <f aca="false">IF(C184="","",IF(COUNTIF(Setup!$A$9:$A$12,C184)&gt;0,"Income","Expense"))</f>
        <v/>
      </c>
    </row>
    <row r="185" customFormat="false" ht="15" hidden="false" customHeight="false" outlineLevel="0" collapsed="false">
      <c r="A185" s="13"/>
      <c r="B185" s="9"/>
      <c r="C185" s="9"/>
      <c r="D185" s="11"/>
      <c r="E185" s="9"/>
      <c r="F185" s="10" t="str">
        <f aca="false">IF(A185="","",MONTH(A185))</f>
        <v/>
      </c>
      <c r="G185" s="10" t="str">
        <f aca="false">IF(A185="","",YEAR(A185))</f>
        <v/>
      </c>
      <c r="H185" s="10" t="str">
        <f aca="false">IF(C185="","",IF(COUNTIF(Setup!$A$9:$A$12,C185)&gt;0,"Income","Expense"))</f>
        <v/>
      </c>
    </row>
    <row r="186" customFormat="false" ht="15" hidden="false" customHeight="false" outlineLevel="0" collapsed="false">
      <c r="A186" s="13"/>
      <c r="B186" s="9"/>
      <c r="C186" s="9"/>
      <c r="D186" s="11"/>
      <c r="E186" s="9"/>
      <c r="F186" s="10" t="str">
        <f aca="false">IF(A186="","",MONTH(A186))</f>
        <v/>
      </c>
      <c r="G186" s="10" t="str">
        <f aca="false">IF(A186="","",YEAR(A186))</f>
        <v/>
      </c>
      <c r="H186" s="10" t="str">
        <f aca="false">IF(C186="","",IF(COUNTIF(Setup!$A$9:$A$12,C186)&gt;0,"Income","Expense"))</f>
        <v/>
      </c>
    </row>
    <row r="187" customFormat="false" ht="15" hidden="false" customHeight="false" outlineLevel="0" collapsed="false">
      <c r="A187" s="13"/>
      <c r="B187" s="9"/>
      <c r="C187" s="9"/>
      <c r="D187" s="11"/>
      <c r="E187" s="9"/>
      <c r="F187" s="10" t="str">
        <f aca="false">IF(A187="","",MONTH(A187))</f>
        <v/>
      </c>
      <c r="G187" s="10" t="str">
        <f aca="false">IF(A187="","",YEAR(A187))</f>
        <v/>
      </c>
      <c r="H187" s="10" t="str">
        <f aca="false">IF(C187="","",IF(COUNTIF(Setup!$A$9:$A$12,C187)&gt;0,"Income","Expense"))</f>
        <v/>
      </c>
    </row>
    <row r="188" customFormat="false" ht="15" hidden="false" customHeight="false" outlineLevel="0" collapsed="false">
      <c r="A188" s="13"/>
      <c r="B188" s="9"/>
      <c r="C188" s="9"/>
      <c r="D188" s="11"/>
      <c r="E188" s="9"/>
      <c r="F188" s="10" t="str">
        <f aca="false">IF(A188="","",MONTH(A188))</f>
        <v/>
      </c>
      <c r="G188" s="10" t="str">
        <f aca="false">IF(A188="","",YEAR(A188))</f>
        <v/>
      </c>
      <c r="H188" s="10" t="str">
        <f aca="false">IF(C188="","",IF(COUNTIF(Setup!$A$9:$A$12,C188)&gt;0,"Income","Expense"))</f>
        <v/>
      </c>
    </row>
    <row r="189" customFormat="false" ht="15" hidden="false" customHeight="false" outlineLevel="0" collapsed="false">
      <c r="A189" s="13"/>
      <c r="B189" s="9"/>
      <c r="C189" s="9"/>
      <c r="D189" s="11"/>
      <c r="E189" s="9"/>
      <c r="F189" s="10" t="str">
        <f aca="false">IF(A189="","",MONTH(A189))</f>
        <v/>
      </c>
      <c r="G189" s="10" t="str">
        <f aca="false">IF(A189="","",YEAR(A189))</f>
        <v/>
      </c>
      <c r="H189" s="10" t="str">
        <f aca="false">IF(C189="","",IF(COUNTIF(Setup!$A$9:$A$12,C189)&gt;0,"Income","Expense"))</f>
        <v/>
      </c>
    </row>
    <row r="190" customFormat="false" ht="15" hidden="false" customHeight="false" outlineLevel="0" collapsed="false">
      <c r="A190" s="13"/>
      <c r="B190" s="9"/>
      <c r="C190" s="9"/>
      <c r="D190" s="11"/>
      <c r="E190" s="9"/>
      <c r="F190" s="10" t="str">
        <f aca="false">IF(A190="","",MONTH(A190))</f>
        <v/>
      </c>
      <c r="G190" s="10" t="str">
        <f aca="false">IF(A190="","",YEAR(A190))</f>
        <v/>
      </c>
      <c r="H190" s="10" t="str">
        <f aca="false">IF(C190="","",IF(COUNTIF(Setup!$A$9:$A$12,C190)&gt;0,"Income","Expense"))</f>
        <v/>
      </c>
    </row>
    <row r="191" customFormat="false" ht="15" hidden="false" customHeight="false" outlineLevel="0" collapsed="false">
      <c r="A191" s="13"/>
      <c r="B191" s="9"/>
      <c r="C191" s="9"/>
      <c r="D191" s="11"/>
      <c r="E191" s="9"/>
      <c r="F191" s="10" t="str">
        <f aca="false">IF(A191="","",MONTH(A191))</f>
        <v/>
      </c>
      <c r="G191" s="10" t="str">
        <f aca="false">IF(A191="","",YEAR(A191))</f>
        <v/>
      </c>
      <c r="H191" s="10" t="str">
        <f aca="false">IF(C191="","",IF(COUNTIF(Setup!$A$9:$A$12,C191)&gt;0,"Income","Expense"))</f>
        <v/>
      </c>
    </row>
    <row r="192" customFormat="false" ht="15" hidden="false" customHeight="false" outlineLevel="0" collapsed="false">
      <c r="A192" s="13"/>
      <c r="B192" s="9"/>
      <c r="C192" s="9"/>
      <c r="D192" s="11"/>
      <c r="E192" s="9"/>
      <c r="F192" s="10" t="str">
        <f aca="false">IF(A192="","",MONTH(A192))</f>
        <v/>
      </c>
      <c r="G192" s="10" t="str">
        <f aca="false">IF(A192="","",YEAR(A192))</f>
        <v/>
      </c>
      <c r="H192" s="10" t="str">
        <f aca="false">IF(C192="","",IF(COUNTIF(Setup!$A$9:$A$12,C192)&gt;0,"Income","Expense"))</f>
        <v/>
      </c>
    </row>
    <row r="193" customFormat="false" ht="15" hidden="false" customHeight="false" outlineLevel="0" collapsed="false">
      <c r="A193" s="13"/>
      <c r="B193" s="9"/>
      <c r="C193" s="9"/>
      <c r="D193" s="11"/>
      <c r="E193" s="9"/>
      <c r="F193" s="10" t="str">
        <f aca="false">IF(A193="","",MONTH(A193))</f>
        <v/>
      </c>
      <c r="G193" s="10" t="str">
        <f aca="false">IF(A193="","",YEAR(A193))</f>
        <v/>
      </c>
      <c r="H193" s="10" t="str">
        <f aca="false">IF(C193="","",IF(COUNTIF(Setup!$A$9:$A$12,C193)&gt;0,"Income","Expense"))</f>
        <v/>
      </c>
    </row>
    <row r="194" customFormat="false" ht="15" hidden="false" customHeight="false" outlineLevel="0" collapsed="false">
      <c r="A194" s="13"/>
      <c r="B194" s="9"/>
      <c r="C194" s="9"/>
      <c r="D194" s="11"/>
      <c r="E194" s="9"/>
      <c r="F194" s="10" t="str">
        <f aca="false">IF(A194="","",MONTH(A194))</f>
        <v/>
      </c>
      <c r="G194" s="10" t="str">
        <f aca="false">IF(A194="","",YEAR(A194))</f>
        <v/>
      </c>
      <c r="H194" s="10" t="str">
        <f aca="false">IF(C194="","",IF(COUNTIF(Setup!$A$9:$A$12,C194)&gt;0,"Income","Expense"))</f>
        <v/>
      </c>
    </row>
    <row r="195" customFormat="false" ht="15" hidden="false" customHeight="false" outlineLevel="0" collapsed="false">
      <c r="A195" s="13"/>
      <c r="B195" s="9"/>
      <c r="C195" s="9"/>
      <c r="D195" s="11"/>
      <c r="E195" s="9"/>
      <c r="F195" s="10" t="str">
        <f aca="false">IF(A195="","",MONTH(A195))</f>
        <v/>
      </c>
      <c r="G195" s="10" t="str">
        <f aca="false">IF(A195="","",YEAR(A195))</f>
        <v/>
      </c>
      <c r="H195" s="10" t="str">
        <f aca="false">IF(C195="","",IF(COUNTIF(Setup!$A$9:$A$12,C195)&gt;0,"Income","Expense"))</f>
        <v/>
      </c>
    </row>
    <row r="196" customFormat="false" ht="15" hidden="false" customHeight="false" outlineLevel="0" collapsed="false">
      <c r="A196" s="13"/>
      <c r="B196" s="9"/>
      <c r="C196" s="9"/>
      <c r="D196" s="11"/>
      <c r="E196" s="9"/>
      <c r="F196" s="10" t="str">
        <f aca="false">IF(A196="","",MONTH(A196))</f>
        <v/>
      </c>
      <c r="G196" s="10" t="str">
        <f aca="false">IF(A196="","",YEAR(A196))</f>
        <v/>
      </c>
      <c r="H196" s="10" t="str">
        <f aca="false">IF(C196="","",IF(COUNTIF(Setup!$A$9:$A$12,C196)&gt;0,"Income","Expense"))</f>
        <v/>
      </c>
    </row>
    <row r="197" customFormat="false" ht="15" hidden="false" customHeight="false" outlineLevel="0" collapsed="false">
      <c r="A197" s="13"/>
      <c r="B197" s="9"/>
      <c r="C197" s="9"/>
      <c r="D197" s="11"/>
      <c r="E197" s="9"/>
      <c r="F197" s="10" t="str">
        <f aca="false">IF(A197="","",MONTH(A197))</f>
        <v/>
      </c>
      <c r="G197" s="10" t="str">
        <f aca="false">IF(A197="","",YEAR(A197))</f>
        <v/>
      </c>
      <c r="H197" s="10" t="str">
        <f aca="false">IF(C197="","",IF(COUNTIF(Setup!$A$9:$A$12,C197)&gt;0,"Income","Expense"))</f>
        <v/>
      </c>
    </row>
    <row r="198" customFormat="false" ht="15" hidden="false" customHeight="false" outlineLevel="0" collapsed="false">
      <c r="A198" s="13"/>
      <c r="B198" s="9"/>
      <c r="C198" s="9"/>
      <c r="D198" s="11"/>
      <c r="E198" s="9"/>
      <c r="F198" s="10" t="str">
        <f aca="false">IF(A198="","",MONTH(A198))</f>
        <v/>
      </c>
      <c r="G198" s="10" t="str">
        <f aca="false">IF(A198="","",YEAR(A198))</f>
        <v/>
      </c>
      <c r="H198" s="10" t="str">
        <f aca="false">IF(C198="","",IF(COUNTIF(Setup!$A$9:$A$12,C198)&gt;0,"Income","Expense"))</f>
        <v/>
      </c>
    </row>
    <row r="199" customFormat="false" ht="15" hidden="false" customHeight="false" outlineLevel="0" collapsed="false">
      <c r="A199" s="13"/>
      <c r="B199" s="9"/>
      <c r="C199" s="9"/>
      <c r="D199" s="11"/>
      <c r="E199" s="9"/>
      <c r="F199" s="10" t="str">
        <f aca="false">IF(A199="","",MONTH(A199))</f>
        <v/>
      </c>
      <c r="G199" s="10" t="str">
        <f aca="false">IF(A199="","",YEAR(A199))</f>
        <v/>
      </c>
      <c r="H199" s="10" t="str">
        <f aca="false">IF(C199="","",IF(COUNTIF(Setup!$A$9:$A$12,C199)&gt;0,"Income","Expense"))</f>
        <v/>
      </c>
    </row>
    <row r="200" customFormat="false" ht="15" hidden="false" customHeight="false" outlineLevel="0" collapsed="false">
      <c r="A200" s="13"/>
      <c r="B200" s="9"/>
      <c r="C200" s="9"/>
      <c r="D200" s="11"/>
      <c r="E200" s="9"/>
      <c r="F200" s="10" t="str">
        <f aca="false">IF(A200="","",MONTH(A200))</f>
        <v/>
      </c>
      <c r="G200" s="10" t="str">
        <f aca="false">IF(A200="","",YEAR(A200))</f>
        <v/>
      </c>
      <c r="H200" s="10" t="str">
        <f aca="false">IF(C200="","",IF(COUNTIF(Setup!$A$9:$A$12,C200)&gt;0,"Income","Expense"))</f>
        <v/>
      </c>
    </row>
    <row r="201" customFormat="false" ht="15" hidden="false" customHeight="false" outlineLevel="0" collapsed="false">
      <c r="A201" s="13"/>
      <c r="B201" s="9"/>
      <c r="C201" s="9"/>
      <c r="D201" s="11"/>
      <c r="E201" s="9"/>
      <c r="F201" s="10" t="str">
        <f aca="false">IF(A201="","",MONTH(A201))</f>
        <v/>
      </c>
      <c r="G201" s="10" t="str">
        <f aca="false">IF(A201="","",YEAR(A201))</f>
        <v/>
      </c>
      <c r="H201" s="10" t="str">
        <f aca="false">IF(C201="","",IF(COUNTIF(Setup!$A$9:$A$12,C201)&gt;0,"Income","Expense"))</f>
        <v/>
      </c>
    </row>
    <row r="202" customFormat="false" ht="15" hidden="false" customHeight="false" outlineLevel="0" collapsed="false">
      <c r="A202" s="13"/>
      <c r="B202" s="9"/>
      <c r="C202" s="9"/>
      <c r="D202" s="11"/>
      <c r="E202" s="9"/>
      <c r="F202" s="10" t="str">
        <f aca="false">IF(A202="","",MONTH(A202))</f>
        <v/>
      </c>
      <c r="G202" s="10" t="str">
        <f aca="false">IF(A202="","",YEAR(A202))</f>
        <v/>
      </c>
      <c r="H202" s="10" t="str">
        <f aca="false">IF(C202="","",IF(COUNTIF(Setup!$A$9:$A$12,C202)&gt;0,"Income","Expense"))</f>
        <v/>
      </c>
    </row>
    <row r="203" customFormat="false" ht="15" hidden="false" customHeight="false" outlineLevel="0" collapsed="false">
      <c r="A203" s="13"/>
      <c r="B203" s="9"/>
      <c r="C203" s="9"/>
      <c r="D203" s="11"/>
      <c r="E203" s="9"/>
      <c r="F203" s="10" t="str">
        <f aca="false">IF(A203="","",MONTH(A203))</f>
        <v/>
      </c>
      <c r="G203" s="10" t="str">
        <f aca="false">IF(A203="","",YEAR(A203))</f>
        <v/>
      </c>
      <c r="H203" s="10" t="str">
        <f aca="false">IF(C203="","",IF(COUNTIF(Setup!$A$9:$A$12,C203)&gt;0,"Income","Expense"))</f>
        <v/>
      </c>
    </row>
    <row r="204" customFormat="false" ht="15" hidden="false" customHeight="false" outlineLevel="0" collapsed="false">
      <c r="A204" s="13"/>
      <c r="B204" s="9"/>
      <c r="C204" s="9"/>
      <c r="D204" s="11"/>
      <c r="E204" s="9"/>
      <c r="F204" s="10" t="str">
        <f aca="false">IF(A204="","",MONTH(A204))</f>
        <v/>
      </c>
      <c r="G204" s="10" t="str">
        <f aca="false">IF(A204="","",YEAR(A204))</f>
        <v/>
      </c>
      <c r="H204" s="10" t="str">
        <f aca="false">IF(C204="","",IF(COUNTIF(Setup!$A$9:$A$12,C204)&gt;0,"Income","Expense"))</f>
        <v/>
      </c>
    </row>
  </sheetData>
  <dataValidations count="2">
    <dataValidation allowBlank="true" errorStyle="stop" operator="between" showDropDown="false" showErrorMessage="true" showInputMessage="false" sqref="C5:C204" type="list">
      <formula1>Setup!$A$9:$A$28</formula1>
      <formula2>0</formula2>
    </dataValidation>
    <dataValidation allowBlank="true" errorStyle="stop" operator="between" showDropDown="false" showErrorMessage="true" showInputMessage="false" sqref="E5:E204" type="list">
      <formula1>Setup!$G$9:$G$14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F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6" min="2" style="0" width="17"/>
  </cols>
  <sheetData>
    <row r="1" customFormat="false" ht="25.5" hidden="false" customHeight="true" outlineLevel="0" collapsed="false">
      <c r="A1" s="1" t="s">
        <v>99</v>
      </c>
    </row>
    <row r="2" customFormat="false" ht="15" hidden="false" customHeight="false" outlineLevel="0" collapsed="false">
      <c r="A2" s="2" t="s">
        <v>100</v>
      </c>
    </row>
    <row r="4" customFormat="false" ht="15" hidden="false" customHeight="false" outlineLevel="0" collapsed="false">
      <c r="A4" s="5" t="s">
        <v>63</v>
      </c>
      <c r="B4" s="14" t="s">
        <v>31</v>
      </c>
      <c r="C4" s="15" t="s">
        <v>101</v>
      </c>
      <c r="D4" s="16" t="n">
        <f aca="false">MATCH(B4,Setup!$E$9:$E$20,0)</f>
        <v>3</v>
      </c>
      <c r="E4" s="16" t="n">
        <f aca="false">Setup!$B$4</f>
        <v>2026</v>
      </c>
    </row>
    <row r="6" customFormat="false" ht="15" hidden="false" customHeight="false" outlineLevel="0" collapsed="false">
      <c r="A6" s="17" t="s">
        <v>102</v>
      </c>
      <c r="B6" s="17" t="s">
        <v>103</v>
      </c>
      <c r="C6" s="17" t="s">
        <v>104</v>
      </c>
      <c r="D6" s="17" t="s">
        <v>105</v>
      </c>
      <c r="E6" s="17" t="s">
        <v>106</v>
      </c>
      <c r="F6" s="17" t="s">
        <v>107</v>
      </c>
    </row>
    <row r="7" customFormat="false" ht="24" hidden="false" customHeight="true" outlineLevel="0" collapsed="false">
      <c r="A7" s="18" t="n">
        <f aca="false">SUM(B10:B13)</f>
        <v>3800</v>
      </c>
      <c r="B7" s="18" t="n">
        <f aca="false">SUM(C10:C13)</f>
        <v>3690</v>
      </c>
      <c r="C7" s="18" t="n">
        <f aca="false">B33</f>
        <v>3040</v>
      </c>
      <c r="D7" s="18" t="n">
        <f aca="false">C33</f>
        <v>2959.16</v>
      </c>
      <c r="E7" s="19" t="n">
        <f aca="false">B7-D7</f>
        <v>730.84</v>
      </c>
      <c r="F7" s="20" t="n">
        <f aca="false">IF(B7=0,"",E7/B7)</f>
        <v>0.198059620596206</v>
      </c>
    </row>
    <row r="8" customFormat="false" ht="15" hidden="false" customHeight="false" outlineLevel="0" collapsed="false">
      <c r="A8" s="21" t="s">
        <v>108</v>
      </c>
    </row>
    <row r="9" customFormat="false" ht="21.75" hidden="false" customHeight="true" outlineLevel="0" collapsed="false">
      <c r="A9" s="8" t="s">
        <v>109</v>
      </c>
      <c r="B9" s="8" t="s">
        <v>110</v>
      </c>
      <c r="C9" s="8" t="s">
        <v>111</v>
      </c>
      <c r="D9" s="8" t="s">
        <v>112</v>
      </c>
    </row>
    <row r="10" customFormat="false" ht="15" hidden="false" customHeight="false" outlineLevel="0" collapsed="false">
      <c r="A10" s="10" t="str">
        <f aca="false">IF(Setup!A9="","",Setup!A9)</f>
        <v>Paycheck</v>
      </c>
      <c r="B10" s="22" t="n">
        <f aca="false">IF(A10="","",Setup!C9)</f>
        <v>3450</v>
      </c>
      <c r="C10" s="22" t="n">
        <f aca="false">IF(A10="","",SUMIFS(Transactions!$D$5:$D$204,Transactions!$C$5:$C$204,A10,Transactions!$F$5:$F$204,$D$4,Transactions!$G$5:$G$204,$E$4))</f>
        <v>3450</v>
      </c>
      <c r="D10" s="22" t="n">
        <f aca="false">IF(A10="","",C10-B10)</f>
        <v>0</v>
      </c>
    </row>
    <row r="11" customFormat="false" ht="15" hidden="false" customHeight="false" outlineLevel="0" collapsed="false">
      <c r="A11" s="10" t="str">
        <f aca="false">IF(Setup!A10="","",Setup!A10)</f>
        <v>Side income</v>
      </c>
      <c r="B11" s="22" t="n">
        <f aca="false">IF(A11="","",Setup!C10)</f>
        <v>300</v>
      </c>
      <c r="C11" s="22" t="n">
        <f aca="false">IF(A11="","",SUMIFS(Transactions!$D$5:$D$204,Transactions!$C$5:$C$204,A11,Transactions!$F$5:$F$204,$D$4,Transactions!$G$5:$G$204,$E$4))</f>
        <v>240</v>
      </c>
      <c r="D11" s="22" t="n">
        <f aca="false">IF(A11="","",C11-B11)</f>
        <v>-60</v>
      </c>
    </row>
    <row r="12" customFormat="false" ht="15" hidden="false" customHeight="false" outlineLevel="0" collapsed="false">
      <c r="A12" s="10" t="str">
        <f aca="false">IF(Setup!A11="","",Setup!A11)</f>
        <v>Refunds and other</v>
      </c>
      <c r="B12" s="22" t="n">
        <f aca="false">IF(A12="","",Setup!C11)</f>
        <v>50</v>
      </c>
      <c r="C12" s="22" t="n">
        <f aca="false">IF(A12="","",SUMIFS(Transactions!$D$5:$D$204,Transactions!$C$5:$C$204,A12,Transactions!$F$5:$F$204,$D$4,Transactions!$G$5:$G$204,$E$4))</f>
        <v>0</v>
      </c>
      <c r="D12" s="22" t="n">
        <f aca="false">IF(A12="","",C12-B12)</f>
        <v>-50</v>
      </c>
    </row>
    <row r="13" customFormat="false" ht="15" hidden="false" customHeight="false" outlineLevel="0" collapsed="false">
      <c r="A13" s="10" t="str">
        <f aca="false">IF(Setup!A12="","",Setup!A12)</f>
        <v/>
      </c>
      <c r="B13" s="22" t="str">
        <f aca="false">IF(A13="","",Setup!C12)</f>
        <v/>
      </c>
      <c r="C13" s="22" t="str">
        <f aca="false">IF(A13="","",SUMIFS(Transactions!$D$5:$D$204,Transactions!$C$5:$C$204,A13,Transactions!$F$5:$F$204,$D$4,Transactions!$G$5:$G$204,$E$4))</f>
        <v/>
      </c>
      <c r="D13" s="22" t="str">
        <f aca="false">IF(A13="","",C13-B13)</f>
        <v/>
      </c>
    </row>
    <row r="15" customFormat="false" ht="15" hidden="false" customHeight="false" outlineLevel="0" collapsed="false">
      <c r="A15" s="21" t="s">
        <v>113</v>
      </c>
    </row>
    <row r="16" customFormat="false" ht="21.75" hidden="false" customHeight="true" outlineLevel="0" collapsed="false">
      <c r="A16" s="8" t="s">
        <v>19</v>
      </c>
      <c r="B16" s="8" t="s">
        <v>110</v>
      </c>
      <c r="C16" s="8" t="s">
        <v>111</v>
      </c>
      <c r="D16" s="8" t="s">
        <v>114</v>
      </c>
      <c r="E16" s="8" t="s">
        <v>115</v>
      </c>
    </row>
    <row r="17" customFormat="false" ht="15" hidden="false" customHeight="false" outlineLevel="0" collapsed="false">
      <c r="A17" s="10" t="str">
        <f aca="false">IF(Setup!A13="","",Setup!A13)</f>
        <v>Rent</v>
      </c>
      <c r="B17" s="22" t="n">
        <f aca="false">IF(A17="","",Setup!C13)</f>
        <v>1350</v>
      </c>
      <c r="C17" s="22" t="n">
        <f aca="false">IF(A17="","",SUMIFS(Transactions!$D$5:$D$204,Transactions!$C$5:$C$204,A17,Transactions!$F$5:$F$204,$D$4,Transactions!$G$5:$G$204,$E$4))</f>
        <v>1350</v>
      </c>
      <c r="D17" s="22" t="n">
        <f aca="false">IF(A17="","",B17-C17)</f>
        <v>0</v>
      </c>
      <c r="E17" s="23" t="n">
        <f aca="false">IF(OR(A17="",B17=0),"",C17/B17)</f>
        <v>1</v>
      </c>
    </row>
    <row r="18" customFormat="false" ht="15" hidden="false" customHeight="false" outlineLevel="0" collapsed="false">
      <c r="A18" s="10" t="str">
        <f aca="false">IF(Setup!A14="","",Setup!A14)</f>
        <v>Groceries</v>
      </c>
      <c r="B18" s="22" t="n">
        <f aca="false">IF(A18="","",Setup!C14)</f>
        <v>520</v>
      </c>
      <c r="C18" s="22" t="n">
        <f aca="false">IF(A18="","",SUMIFS(Transactions!$D$5:$D$204,Transactions!$C$5:$C$204,A18,Transactions!$F$5:$F$204,$D$4,Transactions!$G$5:$G$204,$E$4))</f>
        <v>455.68</v>
      </c>
      <c r="D18" s="22" t="n">
        <f aca="false">IF(A18="","",B18-C18)</f>
        <v>64.32</v>
      </c>
      <c r="E18" s="23" t="n">
        <f aca="false">IF(OR(A18="",B18=0),"",C18/B18)</f>
        <v>0.876307692307692</v>
      </c>
    </row>
    <row r="19" customFormat="false" ht="15" hidden="false" customHeight="false" outlineLevel="0" collapsed="false">
      <c r="A19" s="10" t="str">
        <f aca="false">IF(Setup!A15="","",Setup!A15)</f>
        <v>Utilities</v>
      </c>
      <c r="B19" s="22" t="n">
        <f aca="false">IF(A19="","",Setup!C15)</f>
        <v>165</v>
      </c>
      <c r="C19" s="22" t="n">
        <f aca="false">IF(A19="","",SUMIFS(Transactions!$D$5:$D$204,Transactions!$C$5:$C$204,A19,Transactions!$F$5:$F$204,$D$4,Transactions!$G$5:$G$204,$E$4))</f>
        <v>153.89</v>
      </c>
      <c r="D19" s="22" t="n">
        <f aca="false">IF(A19="","",B19-C19)</f>
        <v>11.11</v>
      </c>
      <c r="E19" s="23" t="n">
        <f aca="false">IF(OR(A19="",B19=0),"",C19/B19)</f>
        <v>0.932666666666667</v>
      </c>
    </row>
    <row r="20" customFormat="false" ht="15" hidden="false" customHeight="false" outlineLevel="0" collapsed="false">
      <c r="A20" s="10" t="str">
        <f aca="false">IF(Setup!A16="","",Setup!A16)</f>
        <v>Phone and internet</v>
      </c>
      <c r="B20" s="22" t="n">
        <f aca="false">IF(A20="","",Setup!C16)</f>
        <v>95</v>
      </c>
      <c r="C20" s="22" t="n">
        <f aca="false">IF(A20="","",SUMIFS(Transactions!$D$5:$D$204,Transactions!$C$5:$C$204,A20,Transactions!$F$5:$F$204,$D$4,Transactions!$G$5:$G$204,$E$4))</f>
        <v>95</v>
      </c>
      <c r="D20" s="22" t="n">
        <f aca="false">IF(A20="","",B20-C20)</f>
        <v>0</v>
      </c>
      <c r="E20" s="23" t="n">
        <f aca="false">IF(OR(A20="",B20=0),"",C20/B20)</f>
        <v>1</v>
      </c>
    </row>
    <row r="21" customFormat="false" ht="15" hidden="false" customHeight="false" outlineLevel="0" collapsed="false">
      <c r="A21" s="10" t="str">
        <f aca="false">IF(Setup!A17="","",Setup!A17)</f>
        <v>Transport</v>
      </c>
      <c r="B21" s="22" t="n">
        <f aca="false">IF(A21="","",Setup!C17)</f>
        <v>140</v>
      </c>
      <c r="C21" s="22" t="n">
        <f aca="false">IF(A21="","",SUMIFS(Transactions!$D$5:$D$204,Transactions!$C$5:$C$204,A21,Transactions!$F$5:$F$204,$D$4,Transactions!$G$5:$G$204,$E$4))</f>
        <v>134.89</v>
      </c>
      <c r="D21" s="22" t="n">
        <f aca="false">IF(A21="","",B21-C21)</f>
        <v>5.11000000000001</v>
      </c>
      <c r="E21" s="23" t="n">
        <f aca="false">IF(OR(A21="",B21=0),"",C21/B21)</f>
        <v>0.9635</v>
      </c>
    </row>
    <row r="22" customFormat="false" ht="15" hidden="false" customHeight="false" outlineLevel="0" collapsed="false">
      <c r="A22" s="10" t="str">
        <f aca="false">IF(Setup!A18="","",Setup!A18)</f>
        <v>Car insurance</v>
      </c>
      <c r="B22" s="22" t="n">
        <f aca="false">IF(A22="","",Setup!C18)</f>
        <v>110</v>
      </c>
      <c r="C22" s="22" t="n">
        <f aca="false">IF(A22="","",SUMIFS(Transactions!$D$5:$D$204,Transactions!$C$5:$C$204,A22,Transactions!$F$5:$F$204,$D$4,Transactions!$G$5:$G$204,$E$4))</f>
        <v>110</v>
      </c>
      <c r="D22" s="22" t="n">
        <f aca="false">IF(A22="","",B22-C22)</f>
        <v>0</v>
      </c>
      <c r="E22" s="23" t="n">
        <f aca="false">IF(OR(A22="",B22=0),"",C22/B22)</f>
        <v>1</v>
      </c>
    </row>
    <row r="23" customFormat="false" ht="15" hidden="false" customHeight="false" outlineLevel="0" collapsed="false">
      <c r="A23" s="10" t="str">
        <f aca="false">IF(Setup!A19="","",Setup!A19)</f>
        <v>Dining out</v>
      </c>
      <c r="B23" s="22" t="n">
        <f aca="false">IF(A23="","",Setup!C19)</f>
        <v>180</v>
      </c>
      <c r="C23" s="22" t="n">
        <f aca="false">IF(A23="","",SUMIFS(Transactions!$D$5:$D$204,Transactions!$C$5:$C$204,A23,Transactions!$F$5:$F$204,$D$4,Transactions!$G$5:$G$204,$E$4))</f>
        <v>173.77</v>
      </c>
      <c r="D23" s="22" t="n">
        <f aca="false">IF(A23="","",B23-C23)</f>
        <v>6.22999999999999</v>
      </c>
      <c r="E23" s="23" t="n">
        <f aca="false">IF(OR(A23="",B23=0),"",C23/B23)</f>
        <v>0.965388888888889</v>
      </c>
    </row>
    <row r="24" customFormat="false" ht="15" hidden="false" customHeight="false" outlineLevel="0" collapsed="false">
      <c r="A24" s="10" t="str">
        <f aca="false">IF(Setup!A20="","",Setup!A20)</f>
        <v>Entertainment</v>
      </c>
      <c r="B24" s="22" t="n">
        <f aca="false">IF(A24="","",Setup!C20)</f>
        <v>90</v>
      </c>
      <c r="C24" s="22" t="n">
        <f aca="false">IF(A24="","",SUMIFS(Transactions!$D$5:$D$204,Transactions!$C$5:$C$204,A24,Transactions!$F$5:$F$204,$D$4,Transactions!$G$5:$G$204,$E$4))</f>
        <v>95.46</v>
      </c>
      <c r="D24" s="22" t="n">
        <f aca="false">IF(A24="","",B24-C24)</f>
        <v>-5.45999999999999</v>
      </c>
      <c r="E24" s="23" t="n">
        <f aca="false">IF(OR(A24="",B24=0),"",C24/B24)</f>
        <v>1.06066666666667</v>
      </c>
    </row>
    <row r="25" customFormat="false" ht="15" hidden="false" customHeight="false" outlineLevel="0" collapsed="false">
      <c r="A25" s="10" t="str">
        <f aca="false">IF(Setup!A21="","",Setup!A21)</f>
        <v>Health</v>
      </c>
      <c r="B25" s="22" t="n">
        <f aca="false">IF(A25="","",Setup!C21)</f>
        <v>70</v>
      </c>
      <c r="C25" s="22" t="n">
        <f aca="false">IF(A25="","",SUMIFS(Transactions!$D$5:$D$204,Transactions!$C$5:$C$204,A25,Transactions!$F$5:$F$204,$D$4,Transactions!$G$5:$G$204,$E$4))</f>
        <v>68.58</v>
      </c>
      <c r="D25" s="22" t="n">
        <f aca="false">IF(A25="","",B25-C25)</f>
        <v>1.42</v>
      </c>
      <c r="E25" s="23" t="n">
        <f aca="false">IF(OR(A25="",B25=0),"",C25/B25)</f>
        <v>0.979714285714286</v>
      </c>
    </row>
    <row r="26" customFormat="false" ht="15" hidden="false" customHeight="false" outlineLevel="0" collapsed="false">
      <c r="A26" s="10" t="str">
        <f aca="false">IF(Setup!A22="","",Setup!A22)</f>
        <v>Clothing</v>
      </c>
      <c r="B26" s="22" t="n">
        <f aca="false">IF(A26="","",Setup!C22)</f>
        <v>80</v>
      </c>
      <c r="C26" s="22" t="n">
        <f aca="false">IF(A26="","",SUMIFS(Transactions!$D$5:$D$204,Transactions!$C$5:$C$204,A26,Transactions!$F$5:$F$204,$D$4,Transactions!$G$5:$G$204,$E$4))</f>
        <v>80.87</v>
      </c>
      <c r="D26" s="22" t="n">
        <f aca="false">IF(A26="","",B26-C26)</f>
        <v>-0.870000000000005</v>
      </c>
      <c r="E26" s="23" t="n">
        <f aca="false">IF(OR(A26="",B26=0),"",C26/B26)</f>
        <v>1.010875</v>
      </c>
    </row>
    <row r="27" customFormat="false" ht="15" hidden="false" customHeight="false" outlineLevel="0" collapsed="false">
      <c r="A27" s="10" t="str">
        <f aca="false">IF(Setup!A23="","",Setup!A23)</f>
        <v>Subscriptions</v>
      </c>
      <c r="B27" s="22" t="n">
        <f aca="false">IF(A27="","",Setup!C23)</f>
        <v>45</v>
      </c>
      <c r="C27" s="22" t="n">
        <f aca="false">IF(A27="","",SUMIFS(Transactions!$D$5:$D$204,Transactions!$C$5:$C$204,A27,Transactions!$F$5:$F$204,$D$4,Transactions!$G$5:$G$204,$E$4))</f>
        <v>43.69</v>
      </c>
      <c r="D27" s="22" t="n">
        <f aca="false">IF(A27="","",B27-C27)</f>
        <v>1.31</v>
      </c>
      <c r="E27" s="23" t="n">
        <f aca="false">IF(OR(A27="",B27=0),"",C27/B27)</f>
        <v>0.970888888888889</v>
      </c>
    </row>
    <row r="28" customFormat="false" ht="15" hidden="false" customHeight="false" outlineLevel="0" collapsed="false">
      <c r="A28" s="10" t="str">
        <f aca="false">IF(Setup!A24="","",Setup!A24)</f>
        <v>Personal care</v>
      </c>
      <c r="B28" s="22" t="n">
        <f aca="false">IF(A28="","",Setup!C24)</f>
        <v>60</v>
      </c>
      <c r="C28" s="22" t="n">
        <f aca="false">IF(A28="","",SUMIFS(Transactions!$D$5:$D$204,Transactions!$C$5:$C$204,A28,Transactions!$F$5:$F$204,$D$4,Transactions!$G$5:$G$204,$E$4))</f>
        <v>62.36</v>
      </c>
      <c r="D28" s="22" t="n">
        <f aca="false">IF(A28="","",B28-C28)</f>
        <v>-2.36</v>
      </c>
      <c r="E28" s="23" t="n">
        <f aca="false">IF(OR(A28="",B28=0),"",C28/B28)</f>
        <v>1.03933333333333</v>
      </c>
    </row>
    <row r="29" customFormat="false" ht="15" hidden="false" customHeight="false" outlineLevel="0" collapsed="false">
      <c r="A29" s="10" t="str">
        <f aca="false">IF(Setup!A25="","",Setup!A25)</f>
        <v>Gifts and giving</v>
      </c>
      <c r="B29" s="22" t="n">
        <f aca="false">IF(A29="","",Setup!C25)</f>
        <v>60</v>
      </c>
      <c r="C29" s="22" t="n">
        <f aca="false">IF(A29="","",SUMIFS(Transactions!$D$5:$D$204,Transactions!$C$5:$C$204,A29,Transactions!$F$5:$F$204,$D$4,Transactions!$G$5:$G$204,$E$4))</f>
        <v>57.7</v>
      </c>
      <c r="D29" s="22" t="n">
        <f aca="false">IF(A29="","",B29-C29)</f>
        <v>2.3</v>
      </c>
      <c r="E29" s="23" t="n">
        <f aca="false">IF(OR(A29="",B29=0),"",C29/B29)</f>
        <v>0.961666666666667</v>
      </c>
    </row>
    <row r="30" customFormat="false" ht="15" hidden="false" customHeight="false" outlineLevel="0" collapsed="false">
      <c r="A30" s="10" t="str">
        <f aca="false">IF(Setup!A26="","",Setup!A26)</f>
        <v>Miscellaneous</v>
      </c>
      <c r="B30" s="22" t="n">
        <f aca="false">IF(A30="","",Setup!C26)</f>
        <v>75</v>
      </c>
      <c r="C30" s="22" t="n">
        <f aca="false">IF(A30="","",SUMIFS(Transactions!$D$5:$D$204,Transactions!$C$5:$C$204,A30,Transactions!$F$5:$F$204,$D$4,Transactions!$G$5:$G$204,$E$4))</f>
        <v>77.27</v>
      </c>
      <c r="D30" s="22" t="n">
        <f aca="false">IF(A30="","",B30-C30)</f>
        <v>-2.27000000000001</v>
      </c>
      <c r="E30" s="23" t="n">
        <f aca="false">IF(OR(A30="",B30=0),"",C30/B30)</f>
        <v>1.03026666666667</v>
      </c>
    </row>
    <row r="31" customFormat="false" ht="15" hidden="false" customHeight="false" outlineLevel="0" collapsed="false">
      <c r="A31" s="10" t="str">
        <f aca="false">IF(Setup!A27="","",Setup!A27)</f>
        <v/>
      </c>
      <c r="B31" s="22" t="str">
        <f aca="false">IF(A31="","",Setup!C27)</f>
        <v/>
      </c>
      <c r="C31" s="22" t="str">
        <f aca="false">IF(A31="","",SUMIFS(Transactions!$D$5:$D$204,Transactions!$C$5:$C$204,A31,Transactions!$F$5:$F$204,$D$4,Transactions!$G$5:$G$204,$E$4))</f>
        <v/>
      </c>
      <c r="D31" s="22" t="str">
        <f aca="false">IF(A31="","",B31-C31)</f>
        <v/>
      </c>
      <c r="E31" s="23" t="str">
        <f aca="false">IF(OR(A31="",B31=0),"",C31/B31)</f>
        <v/>
      </c>
    </row>
    <row r="32" customFormat="false" ht="15" hidden="false" customHeight="false" outlineLevel="0" collapsed="false">
      <c r="A32" s="10" t="str">
        <f aca="false">IF(Setup!A28="","",Setup!A28)</f>
        <v/>
      </c>
      <c r="B32" s="22" t="str">
        <f aca="false">IF(A32="","",Setup!C28)</f>
        <v/>
      </c>
      <c r="C32" s="22" t="str">
        <f aca="false">IF(A32="","",SUMIFS(Transactions!$D$5:$D$204,Transactions!$C$5:$C$204,A32,Transactions!$F$5:$F$204,$D$4,Transactions!$G$5:$G$204,$E$4))</f>
        <v/>
      </c>
      <c r="D32" s="22" t="str">
        <f aca="false">IF(A32="","",B32-C32)</f>
        <v/>
      </c>
      <c r="E32" s="23" t="str">
        <f aca="false">IF(OR(A32="",B32=0),"",C32/B32)</f>
        <v/>
      </c>
    </row>
    <row r="33" customFormat="false" ht="15" hidden="false" customHeight="false" outlineLevel="0" collapsed="false">
      <c r="A33" s="24" t="s">
        <v>116</v>
      </c>
      <c r="B33" s="25" t="n">
        <f aca="false">SUM(B17:B32)</f>
        <v>3040</v>
      </c>
      <c r="C33" s="25" t="n">
        <f aca="false">SUM(C17:C32)</f>
        <v>2959.16</v>
      </c>
      <c r="D33" s="25" t="n">
        <f aca="false">SUM(D17:D32)</f>
        <v>80.84</v>
      </c>
      <c r="E33" s="26" t="n">
        <f aca="false">IF(B33=0,"",C33/B33)</f>
        <v>0.973407894736842</v>
      </c>
    </row>
  </sheetData>
  <conditionalFormatting sqref="D17:D33">
    <cfRule type="cellIs" priority="2" operator="lessThan" aboveAverage="0" equalAverage="0" bottom="0" percent="0" rank="0" text="" dxfId="0">
      <formula>0</formula>
    </cfRule>
  </conditionalFormatting>
  <conditionalFormatting sqref="E17:E33">
    <cfRule type="cellIs" priority="3" operator="greaterThan" aboveAverage="0" equalAverage="0" bottom="0" percent="0" rank="0" text="" dxfId="0">
      <formula>1</formula>
    </cfRule>
  </conditionalFormatting>
  <conditionalFormatting sqref="E7">
    <cfRule type="cellIs" priority="4" operator="lessThan" aboveAverage="0" equalAverage="0" bottom="0" percent="0" rank="0" text="" dxfId="0">
      <formula>0</formula>
    </cfRule>
  </conditionalFormatting>
  <dataValidations count="1">
    <dataValidation allowBlank="true" errorStyle="stop" operator="between" showDropDown="false" showErrorMessage="true" showInputMessage="false" sqref="B4" type="list">
      <formula1>Setup!$E$9:$E$20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2026-10-12T05:06:52Z</dcterms:created>
  <dc:creator>openpyxl</dc:creator>
  <dc:description/>
  <dc:language>en-US</dc:language>
  <cp:lastModifiedBy/>
  <dcterms:modified xsi:type="dcterms:W3CDTF">2026-10-12T05:06:52Z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