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icio" sheetId="1" state="visible" r:id="rId3"/>
    <sheet name="Ventas" sheetId="2" state="visible" r:id="rId4"/>
    <sheet name="Productos" sheetId="3" state="visible" r:id="rId5"/>
    <sheet name="Resumen" sheetId="4" state="visible" r:id="rId6"/>
    <sheet name="Configuracion" sheetId="5" state="visible" r:id="rId7"/>
  </sheets>
  <definedNames>
    <definedName function="false" hidden="false" localSheetId="2" name="_xlnm.Print_Titles" vbProcedure="false">Productos!$3:$3</definedName>
    <definedName function="false" hidden="true" localSheetId="2" name="_xlnm._FilterDatabase" vbProcedure="false">Productos!$A$3:$D$33</definedName>
    <definedName function="false" hidden="false" localSheetId="1" name="_xlnm.Print_Titles" vbProcedure="false">Ventas!$3:$3</definedName>
    <definedName function="false" hidden="true" localSheetId="1" name="_xlnm._FilterDatabase" vbProcedure="false">Ventas!$A$3:$E$503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<sst xmlns="http://schemas.openxmlformats.org/spreadsheetml/2006/main" count="232" uniqueCount="79">
  <si>
    <t xml:space="preserve">Control de Ventas (gratis)</t>
  </si>
  <si>
    <t xml:space="preserve">de SuanSupply · funciona en Microsoft Excel y Google Sheets</t>
  </si>
  <si>
    <t xml:space="preserve">CÓMO ABRIRLA</t>
  </si>
  <si>
    <t xml:space="preserve">Excel: haz doble clic en el archivo. Google Sheets: entra en sheets.google.com, elige Archivo &gt; Importar &gt; Subir, selecciona este archivo y elige Reemplazar hoja de cálculo.</t>
  </si>
  <si>
    <t xml:space="preserve">QUÉ HAY EN CADA HOJA</t>
  </si>
  <si>
    <t xml:space="preserve">Ventas: tu registro diario. Escribe fecha, producto (menú), cantidad, precio, canal (menú) y método de pago (menú). El total se calcula solo.</t>
  </si>
  <si>
    <t xml:space="preserve">Productos: tu catálogo con nombre y precio. Calcula unidades y ventas de cada producto.</t>
  </si>
  <si>
    <t xml:space="preserve">Resumen: tu tablero del año: ventas por mes, tus 5 productos más vendidos y 2 gráficas.</t>
  </si>
  <si>
    <t xml:space="preserve">Configuracion: el símbolo de moneda.</t>
  </si>
  <si>
    <t xml:space="preserve">CÓMO EMPEZAR EN 5 MINUTOS</t>
  </si>
  <si>
    <t xml:space="preserve">1. Ve a Configuracion y cambia las listas por las de tu negocio. Escribe tu símbolo de moneda.</t>
  </si>
  <si>
    <t xml:space="preserve">2. En Productos, reemplaza los ejemplos con tus productos y sus precios.</t>
  </si>
  <si>
    <t xml:space="preserve">3. En Ventas, registra cada venta (las fechas van como dd/mm/aaaa).</t>
  </si>
  <si>
    <t xml:space="preserve">4. En Resumen cambia el año si hace falta. Todo se actualiza solo.</t>
  </si>
  <si>
    <t xml:space="preserve">COLORES</t>
  </si>
  <si>
    <t xml:space="preserve">Encabezado ROJO y celdas amarillo claro: ahí escribes tú. Encabezado oscuro y celdas grises: son fórmulas, no escribas en ellas.</t>
  </si>
  <si>
    <t xml:space="preserve">CÓMO BORRAR LOS EJEMPLOS</t>
  </si>
  <si>
    <t xml:space="preserve">Selecciona solo las celdas amarillas de ejemplo de cada hoja y presiona Suprimir. No borres filas ni columnas completas: así las fórmulas siguen funcionando.</t>
  </si>
  <si>
    <t xml:space="preserve">CAPACIDAD</t>
  </si>
  <si>
    <t xml:space="preserve">30 productos y 500 ventas. Para empezar un año nuevo, guarda una copia del archivo y borra los ejemplos.</t>
  </si>
  <si>
    <t xml:space="preserve">BUENO SABER</t>
  </si>
  <si>
    <t xml:space="preserve">Los datos de ejemplo son inventados. Esta plantilla te ayuda a organizar tus números; no es asesoría contable ni fiscal.</t>
  </si>
  <si>
    <t xml:space="preserve">¿QUIERES GANANCIA, CANALES Y METAS?</t>
  </si>
  <si>
    <t xml:space="preserve">La versión completa agrega costo y ganancia, canal de venta y método de pago, selector de mes y meta contra lo real. La encuentras en suansupply.com.</t>
  </si>
  <si>
    <t xml:space="preserve">Registro de ventas</t>
  </si>
  <si>
    <t xml:space="preserve">Una fila por venta. Elige el producto del menú y escribe el precio al que realmente vendiste.</t>
  </si>
  <si>
    <t xml:space="preserve">Fecha</t>
  </si>
  <si>
    <t xml:space="preserve">Producto</t>
  </si>
  <si>
    <t xml:space="preserve">Cantidad</t>
  </si>
  <si>
    <t xml:space="preserve">Precio unitario</t>
  </si>
  <si>
    <t xml:space="preserve">Total</t>
  </si>
  <si>
    <t xml:space="preserve">Concha tradicional</t>
  </si>
  <si>
    <t xml:space="preserve">Salsa macha 180 ml</t>
  </si>
  <si>
    <t xml:space="preserve">Tamales de rajas (media docena)</t>
  </si>
  <si>
    <t xml:space="preserve">Galletas de avena (docena)</t>
  </si>
  <si>
    <t xml:space="preserve">Café de olla molido 250 g</t>
  </si>
  <si>
    <t xml:space="preserve">Granola con miel 300 g</t>
  </si>
  <si>
    <t xml:space="preserve">Pan de elote entero</t>
  </si>
  <si>
    <t xml:space="preserve">Mermelada de fresa 220 g</t>
  </si>
  <si>
    <t xml:space="preserve">Brownie de chocolate (caja 6)</t>
  </si>
  <si>
    <t xml:space="preserve">Caja de regalo mediana</t>
  </si>
  <si>
    <t xml:space="preserve">Productos</t>
  </si>
  <si>
    <t xml:space="preserve">Escribe en las columnas ROJAS. Las unidades, ventas y ganancia se calculan desde la hoja Ventas para el año del Resumen.</t>
  </si>
  <si>
    <t xml:space="preserve">Precio de lista</t>
  </si>
  <si>
    <t xml:space="preserve">Unidades (año)</t>
  </si>
  <si>
    <t xml:space="preserve">Ventas (año)</t>
  </si>
  <si>
    <t xml:space="preserve">#</t>
  </si>
  <si>
    <t xml:space="preserve">Tablero de ventas</t>
  </si>
  <si>
    <t xml:space="preserve">Todo aquí se calcula solo a partir de tus otras hojas. Solo escribes en las celdas amarillas.</t>
  </si>
  <si>
    <t xml:space="preserve">Año</t>
  </si>
  <si>
    <t xml:space="preserve">Ventas del año</t>
  </si>
  <si>
    <t xml:space="preserve">Unidades vendidas</t>
  </si>
  <si>
    <t xml:space="preserve">Número de ventas</t>
  </si>
  <si>
    <t xml:space="preserve">Ticket promedio</t>
  </si>
  <si>
    <t xml:space="preserve">Mejor mes</t>
  </si>
  <si>
    <t xml:space="preserve">Producto estrella</t>
  </si>
  <si>
    <t xml:space="preserve">Ventas por mes (año)</t>
  </si>
  <si>
    <t xml:space="preserve">Mes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</si>
  <si>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</si>
  <si>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</si>
  <si>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</si>
  <si>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</si>
  <si>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</si>
  <si>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</si>
  <si>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</si>
  <si>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</si>
  <si>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</si>
  <si>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</si>
  <si>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</si>
  <si>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</si>
  <si>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Ventas</t>
  </si>
  <si>
    <t xml:space="preserve">Los 5 productos más vendidos del año</t>
  </si>
  <si>
    <t xml:space="preserve">Unidades</t>
  </si>
  <si>
    <t xml:space="preserve">% del año</t>
  </si>
  <si>
    <t xml:space="preserve">Configuracion</t>
  </si>
  <si>
    <t xml:space="preserve">Cambia los nombres de las listas con encabezado rojo: alimentan los menús y el tablero.</t>
  </si>
  <si>
    <t xml:space="preserve">Símbolo de moneda</t>
  </si>
  <si>
    <t xml:space="preserve">$</t>
  </si>
  <si>
    <t xml:space="preserve">Se usa en las tarjetas del tablero.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</si>
</sst>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#,##0"/>
    <numFmt numFmtId="167" formatCode="#,##0.00"/>
    <numFmt numFmtId="168" formatCode="#,##0.00;\-#,##0.00;\-"/>
    <numFmt numFmtId="169" formatCode="General"/>
    <numFmt numFmtId="170" formatCode="0"/>
    <numFmt numFmtId="171" formatCode="#,##0;\-#,##0;\-"/>
    <numFmt numFmtId="172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7"/>
      <color rgb="FF1B2A3A"/>
      <name val="Arial"/>
      <family val="0"/>
      <charset val="1"/>
    </font>
    <font>
      <b val="true"/>
      <sz val="9"/>
      <color rgb="FF1B2A3A"/>
      <name val="Arial"/>
      <family val="0"/>
      <charset val="1"/>
    </font>
    <font>
      <b val="true"/>
      <sz val="12"/>
      <color rgb="FF1B2A3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B3261E"/>
        <bgColor rgb="FF993366"/>
      </patternFill>
    </fill>
    <fill>
      <patternFill patternType="solid">
        <fgColor rgb="FF1B2A3A"/>
        <bgColor rgb="FF003366"/>
      </patternFill>
    </fill>
    <fill>
      <patternFill patternType="solid">
        <fgColor rgb="FFFFF8DC"/>
        <bgColor rgb="FFFFFFFF"/>
      </patternFill>
    </fill>
    <fill>
      <patternFill patternType="solid">
        <fgColor rgb="FFEEF1F4"/>
        <bgColor rgb="FFE3E8EC"/>
      </patternFill>
    </fill>
    <fill>
      <patternFill patternType="solid">
        <fgColor rgb="FF1F7A63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AE1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1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8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B3261E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B2A3A"/>
          <bgColor rgb="FF000000"/>
        </patternFill>
      </fill>
    </dxf>
    <dxf>
      <fill>
        <patternFill patternType="solid">
          <fgColor rgb="FFEEF1F4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3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969696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Ventas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Resumen!A29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1f7a6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Resumen!$B$28:$M$28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Resumen!$B$29:$M$29</c:f>
              <c:numCache>
                <c:formatCode>#,##0.00;\-#,##0.00;\-</c:formatCode>
                <c:ptCount val="12"/>
                <c:pt idx="0">
                  <c:v>1762</c:v>
                </c:pt>
                <c:pt idx="1">
                  <c:v>2148</c:v>
                </c:pt>
                <c:pt idx="2">
                  <c:v>2078</c:v>
                </c:pt>
                <c:pt idx="3">
                  <c:v>2746</c:v>
                </c:pt>
                <c:pt idx="4">
                  <c:v>2593</c:v>
                </c:pt>
                <c:pt idx="5">
                  <c:v>1923</c:v>
                </c:pt>
                <c:pt idx="6">
                  <c:v>2331</c:v>
                </c:pt>
                <c:pt idx="7">
                  <c:v>1702</c:v>
                </c:pt>
                <c:pt idx="8">
                  <c:v>1959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0"/>
        <c:axId val="23958425"/>
        <c:axId val="44541777"/>
      </c:barChart>
      <c:catAx>
        <c:axId val="2395842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541777"/>
        <c:crosses val="autoZero"/>
        <c:auto val="1"/>
        <c:lblAlgn val="ctr"/>
        <c:lblOffset val="100"/>
        <c:noMultiLvlLbl val="0"/>
      </c:catAx>
      <c:valAx>
        <c:axId val="44541777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95842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Top 5 productos del año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"Ventas"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1b2a3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Resumen!$A$36:$A$40</c:f>
              <c:strCache>
                <c:ptCount val="5"/>
                <c:pt idx="0">
                  <c:v>Galletas de avena (docena)</c:v>
                </c:pt>
                <c:pt idx="1">
                  <c:v>Café de olla molido 250 g</c:v>
                </c:pt>
                <c:pt idx="2">
                  <c:v>Pan de elote entero</c:v>
                </c:pt>
                <c:pt idx="3">
                  <c:v>Brownie de chocolate (caja 6)</c:v>
                </c:pt>
                <c:pt idx="4">
                  <c:v>Concha tradicional</c:v>
                </c:pt>
              </c:strCache>
            </c:strRef>
          </c:cat>
          <c:val>
            <c:numRef>
              <c:f>Resumen!$C$36:$C$40</c:f>
              <c:numCache>
                <c:formatCode>#,##0.00;\-#,##0.00;\-</c:formatCode>
                <c:ptCount val="5"/>
                <c:pt idx="0">
                  <c:v>2823</c:v>
                </c:pt>
                <c:pt idx="1">
                  <c:v>2487</c:v>
                </c:pt>
                <c:pt idx="2">
                  <c:v>2353</c:v>
                </c:pt>
                <c:pt idx="3">
                  <c:v>2025</c:v>
                </c:pt>
                <c:pt idx="4">
                  <c:v>2022</c:v>
                </c:pt>
              </c:numCache>
            </c:numRef>
          </c:val>
        </c:ser>
        <c:gapWidth val="40"/>
        <c:overlap val="0"/>
        <c:axId val="91768993"/>
        <c:axId val="29040978"/>
      </c:barChart>
      <c:catAx>
        <c:axId val="9176899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040978"/>
        <c:crosses val="autoZero"/>
        <c:auto val="1"/>
        <c:lblAlgn val="ctr"/>
        <c:lblOffset val="100"/>
        <c:noMultiLvlLbl val="0"/>
      </c:catAx>
      <c:valAx>
        <c:axId val="29040978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768993"/>
        <c:crosses val="max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0</xdr:rowOff>
    </xdr:from>
    <xdr:to>
      <xdr:col>4</xdr:col>
      <xdr:colOff>642600</xdr:colOff>
      <xdr:row>24</xdr:row>
      <xdr:rowOff>47520</xdr:rowOff>
    </xdr:to>
    <xdr:graphicFrame>
      <xdr:nvGraphicFramePr>
        <xdr:cNvPr id="0" name="Chart 1"/>
        <xdr:cNvGraphicFramePr/>
      </xdr:nvGraphicFramePr>
      <xdr:xfrm>
        <a:off x="0" y="1981080"/>
        <a:ext cx="5471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8</xdr:row>
      <xdr:rowOff>0</xdr:rowOff>
    </xdr:from>
    <xdr:to>
      <xdr:col>13</xdr:col>
      <xdr:colOff>659160</xdr:colOff>
      <xdr:row>24</xdr:row>
      <xdr:rowOff>47520</xdr:rowOff>
    </xdr:to>
    <xdr:graphicFrame>
      <xdr:nvGraphicFramePr>
        <xdr:cNvPr id="1" name="Chart 2"/>
        <xdr:cNvGraphicFramePr/>
      </xdr:nvGraphicFramePr>
      <xdr:xfrm>
        <a:off x="6450840" y="1981080"/>
        <a:ext cx="6335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3.75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33.75" hidden="false" customHeight="true" outlineLevel="0" collapsed="false">
      <c r="A8" s="4" t="s">
        <v>5</v>
      </c>
    </row>
    <row r="9" customFormat="false" ht="18" hidden="false" customHeight="true" outlineLevel="0" collapsed="false">
      <c r="A9" s="4" t="s">
        <v>6</v>
      </c>
    </row>
    <row r="10" customFormat="false" ht="18" hidden="false" customHeight="true" outlineLevel="0" collapsed="false">
      <c r="A10" s="4" t="s">
        <v>7</v>
      </c>
    </row>
    <row r="11" customFormat="false" ht="18" hidden="false" customHeight="true" outlineLevel="0" collapsed="false">
      <c r="A11" s="4" t="s">
        <v>8</v>
      </c>
    </row>
    <row r="12" customFormat="false" ht="18" hidden="false" customHeight="true" outlineLevel="0" collapsed="false">
      <c r="A12" s="4"/>
    </row>
    <row r="13" customFormat="false" ht="18" hidden="false" customHeight="true" outlineLevel="0" collapsed="false">
      <c r="A13" s="3" t="s">
        <v>9</v>
      </c>
    </row>
    <row r="14" customFormat="false" ht="18" hidden="false" customHeight="true" outlineLevel="0" collapsed="false">
      <c r="A14" s="4" t="s">
        <v>10</v>
      </c>
    </row>
    <row r="15" customFormat="false" ht="18" hidden="false" customHeight="true" outlineLevel="0" collapsed="false">
      <c r="A15" s="4" t="s">
        <v>11</v>
      </c>
    </row>
    <row r="16" customFormat="false" ht="18" hidden="false" customHeight="true" outlineLevel="0" collapsed="false">
      <c r="A16" s="4" t="s">
        <v>12</v>
      </c>
    </row>
    <row r="17" customFormat="false" ht="18" hidden="false" customHeight="true" outlineLevel="0" collapsed="false">
      <c r="A17" s="4" t="s">
        <v>13</v>
      </c>
    </row>
    <row r="18" customFormat="false" ht="18" hidden="false" customHeight="true" outlineLevel="0" collapsed="false">
      <c r="A18" s="4"/>
    </row>
    <row r="19" customFormat="false" ht="18" hidden="false" customHeight="true" outlineLevel="0" collapsed="false">
      <c r="A19" s="3" t="s">
        <v>14</v>
      </c>
    </row>
    <row r="20" customFormat="false" ht="33.75" hidden="false" customHeight="true" outlineLevel="0" collapsed="false">
      <c r="A20" s="4" t="s">
        <v>15</v>
      </c>
    </row>
    <row r="21" customFormat="false" ht="18" hidden="false" customHeight="true" outlineLevel="0" collapsed="false">
      <c r="A21" s="4"/>
    </row>
    <row r="22" customFormat="false" ht="18" hidden="false" customHeight="true" outlineLevel="0" collapsed="false">
      <c r="A22" s="3" t="s">
        <v>16</v>
      </c>
    </row>
    <row r="23" customFormat="false" ht="33.75" hidden="false" customHeight="true" outlineLevel="0" collapsed="false">
      <c r="A23" s="4" t="s">
        <v>17</v>
      </c>
    </row>
    <row r="24" customFormat="false" ht="18" hidden="false" customHeight="true" outlineLevel="0" collapsed="false">
      <c r="A24" s="4"/>
    </row>
    <row r="25" customFormat="false" ht="18" hidden="false" customHeight="true" outlineLevel="0" collapsed="false">
      <c r="A25" s="3" t="s">
        <v>18</v>
      </c>
    </row>
    <row r="26" customFormat="false" ht="18" hidden="false" customHeight="true" outlineLevel="0" collapsed="false">
      <c r="A26" s="4" t="s">
        <v>19</v>
      </c>
    </row>
    <row r="27" customFormat="false" ht="18" hidden="false" customHeight="true" outlineLevel="0" collapsed="false">
      <c r="A27" s="4"/>
    </row>
    <row r="28" customFormat="false" ht="18" hidden="false" customHeight="true" outlineLevel="0" collapsed="false">
      <c r="A28" s="3" t="s">
        <v>20</v>
      </c>
    </row>
    <row r="29" customFormat="false" ht="33.75" hidden="false" customHeight="true" outlineLevel="0" collapsed="false">
      <c r="A29" s="4" t="s">
        <v>21</v>
      </c>
    </row>
    <row r="30" customFormat="false" ht="18" hidden="false" customHeight="true" outlineLevel="0" collapsed="false">
      <c r="A30" s="4"/>
    </row>
    <row r="31" customFormat="false" ht="18" hidden="false" customHeight="true" outlineLevel="0" collapsed="false">
      <c r="A31" s="3" t="s">
        <v>22</v>
      </c>
    </row>
    <row r="32" customFormat="false" ht="33.75" hidden="false" customHeight="true" outlineLevel="0" collapsed="false">
      <c r="A32" s="4" t="s">
        <v>23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E5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6"/>
    <col collapsed="false" customWidth="true" hidden="false" outlineLevel="0" max="3" min="3" style="0" width="11"/>
    <col collapsed="false" customWidth="true" hidden="false" outlineLevel="0" max="5" min="4" style="0" width="14"/>
  </cols>
  <sheetData>
    <row r="1" customFormat="false" ht="25.5" hidden="false" customHeight="tru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3" customFormat="false" ht="33.75" hidden="false" customHeight="true" outlineLevel="0" collapsed="false">
      <c r="A3" s="5" t="s">
        <v>26</v>
      </c>
      <c r="B3" s="5" t="s">
        <v>27</v>
      </c>
      <c r="C3" s="5" t="s">
        <v>28</v>
      </c>
      <c r="D3" s="5" t="s">
        <v>29</v>
      </c>
      <c r="E3" s="6" t="s">
        <v>30</v>
      </c>
    </row>
    <row r="4" customFormat="false" ht="15" hidden="false" customHeight="false" outlineLevel="0" collapsed="false">
      <c r="A4" s="7" t="n">
        <v>46023</v>
      </c>
      <c r="B4" s="8" t="s">
        <v>31</v>
      </c>
      <c r="C4" s="9" t="n">
        <v>4</v>
      </c>
      <c r="D4" s="10" t="n">
        <v>20</v>
      </c>
      <c r="E4" s="11" t="n">
        <f aca="false">IF($B4="","",N(C4)*N(D4))</f>
        <v>80</v>
      </c>
    </row>
    <row r="5" customFormat="false" ht="15" hidden="false" customHeight="false" outlineLevel="0" collapsed="false">
      <c r="A5" s="7" t="n">
        <v>46023</v>
      </c>
      <c r="B5" s="8" t="s">
        <v>31</v>
      </c>
      <c r="C5" s="9" t="n">
        <v>6</v>
      </c>
      <c r="D5" s="10" t="n">
        <v>22</v>
      </c>
      <c r="E5" s="11" t="n">
        <f aca="false">IF($B5="","",N(C5)*N(D5))</f>
        <v>132</v>
      </c>
    </row>
    <row r="6" customFormat="false" ht="15" hidden="false" customHeight="false" outlineLevel="0" collapsed="false">
      <c r="A6" s="7" t="n">
        <v>46024</v>
      </c>
      <c r="B6" s="8" t="s">
        <v>32</v>
      </c>
      <c r="C6" s="9" t="n">
        <v>1</v>
      </c>
      <c r="D6" s="10" t="n">
        <v>110</v>
      </c>
      <c r="E6" s="11" t="n">
        <f aca="false">IF($B6="","",N(C6)*N(D6))</f>
        <v>110</v>
      </c>
    </row>
    <row r="7" customFormat="false" ht="15" hidden="false" customHeight="false" outlineLevel="0" collapsed="false">
      <c r="A7" s="7" t="n">
        <v>46026</v>
      </c>
      <c r="B7" s="8" t="s">
        <v>33</v>
      </c>
      <c r="C7" s="9" t="n">
        <v>1</v>
      </c>
      <c r="D7" s="10" t="n">
        <v>140</v>
      </c>
      <c r="E7" s="11" t="n">
        <f aca="false">IF($B7="","",N(C7)*N(D7))</f>
        <v>140</v>
      </c>
    </row>
    <row r="8" customFormat="false" ht="15" hidden="false" customHeight="false" outlineLevel="0" collapsed="false">
      <c r="A8" s="7" t="n">
        <v>46028</v>
      </c>
      <c r="B8" s="8" t="s">
        <v>34</v>
      </c>
      <c r="C8" s="9" t="n">
        <v>1</v>
      </c>
      <c r="D8" s="10" t="n">
        <v>95</v>
      </c>
      <c r="E8" s="11" t="n">
        <f aca="false">IF($B8="","",N(C8)*N(D8))</f>
        <v>95</v>
      </c>
    </row>
    <row r="9" customFormat="false" ht="15" hidden="false" customHeight="false" outlineLevel="0" collapsed="false">
      <c r="A9" s="7" t="n">
        <v>46029</v>
      </c>
      <c r="B9" s="8" t="s">
        <v>31</v>
      </c>
      <c r="C9" s="9" t="n">
        <v>6</v>
      </c>
      <c r="D9" s="10" t="n">
        <v>20</v>
      </c>
      <c r="E9" s="11" t="n">
        <f aca="false">IF($B9="","",N(C9)*N(D9))</f>
        <v>120</v>
      </c>
    </row>
    <row r="10" customFormat="false" ht="15" hidden="false" customHeight="false" outlineLevel="0" collapsed="false">
      <c r="A10" s="7" t="n">
        <v>46032</v>
      </c>
      <c r="B10" s="8" t="s">
        <v>35</v>
      </c>
      <c r="C10" s="9" t="n">
        <v>1</v>
      </c>
      <c r="D10" s="10" t="n">
        <v>125</v>
      </c>
      <c r="E10" s="11" t="n">
        <f aca="false">IF($B10="","",N(C10)*N(D10))</f>
        <v>125</v>
      </c>
    </row>
    <row r="11" customFormat="false" ht="15" hidden="false" customHeight="false" outlineLevel="0" collapsed="false">
      <c r="A11" s="7" t="n">
        <v>46034</v>
      </c>
      <c r="B11" s="8" t="s">
        <v>34</v>
      </c>
      <c r="C11" s="9" t="n">
        <v>1</v>
      </c>
      <c r="D11" s="10" t="n">
        <v>95</v>
      </c>
      <c r="E11" s="11" t="n">
        <f aca="false">IF($B11="","",N(C11)*N(D11))</f>
        <v>95</v>
      </c>
    </row>
    <row r="12" customFormat="false" ht="15" hidden="false" customHeight="false" outlineLevel="0" collapsed="false">
      <c r="A12" s="7" t="n">
        <v>46034</v>
      </c>
      <c r="B12" s="8" t="s">
        <v>36</v>
      </c>
      <c r="C12" s="9" t="n">
        <v>1</v>
      </c>
      <c r="D12" s="10" t="n">
        <v>99</v>
      </c>
      <c r="E12" s="11" t="n">
        <f aca="false">IF($B12="","",N(C12)*N(D12))</f>
        <v>99</v>
      </c>
    </row>
    <row r="13" customFormat="false" ht="15" hidden="false" customHeight="false" outlineLevel="0" collapsed="false">
      <c r="A13" s="7" t="n">
        <v>46034</v>
      </c>
      <c r="B13" s="8" t="s">
        <v>34</v>
      </c>
      <c r="C13" s="9" t="n">
        <v>1</v>
      </c>
      <c r="D13" s="10" t="n">
        <v>95</v>
      </c>
      <c r="E13" s="11" t="n">
        <f aca="false">IF($B13="","",N(C13)*N(D13))</f>
        <v>95</v>
      </c>
    </row>
    <row r="14" customFormat="false" ht="15" hidden="false" customHeight="false" outlineLevel="0" collapsed="false">
      <c r="A14" s="7" t="n">
        <v>46037</v>
      </c>
      <c r="B14" s="8" t="s">
        <v>32</v>
      </c>
      <c r="C14" s="9" t="n">
        <v>1</v>
      </c>
      <c r="D14" s="10" t="n">
        <v>110</v>
      </c>
      <c r="E14" s="11" t="n">
        <f aca="false">IF($B14="","",N(C14)*N(D14))</f>
        <v>110</v>
      </c>
    </row>
    <row r="15" customFormat="false" ht="15" hidden="false" customHeight="false" outlineLevel="0" collapsed="false">
      <c r="A15" s="7" t="n">
        <v>46039</v>
      </c>
      <c r="B15" s="8" t="s">
        <v>31</v>
      </c>
      <c r="C15" s="9" t="n">
        <v>2</v>
      </c>
      <c r="D15" s="10" t="n">
        <v>22</v>
      </c>
      <c r="E15" s="11" t="n">
        <f aca="false">IF($B15="","",N(C15)*N(D15))</f>
        <v>44</v>
      </c>
    </row>
    <row r="16" customFormat="false" ht="15" hidden="false" customHeight="false" outlineLevel="0" collapsed="false">
      <c r="A16" s="7" t="n">
        <v>46043</v>
      </c>
      <c r="B16" s="8" t="s">
        <v>33</v>
      </c>
      <c r="C16" s="9" t="n">
        <v>1</v>
      </c>
      <c r="D16" s="10" t="n">
        <v>140</v>
      </c>
      <c r="E16" s="11" t="n">
        <f aca="false">IF($B16="","",N(C16)*N(D16))</f>
        <v>140</v>
      </c>
    </row>
    <row r="17" customFormat="false" ht="15" hidden="false" customHeight="false" outlineLevel="0" collapsed="false">
      <c r="A17" s="7" t="n">
        <v>46045</v>
      </c>
      <c r="B17" s="8" t="s">
        <v>35</v>
      </c>
      <c r="C17" s="9" t="n">
        <v>1</v>
      </c>
      <c r="D17" s="10" t="n">
        <v>112</v>
      </c>
      <c r="E17" s="11" t="n">
        <f aca="false">IF($B17="","",N(C17)*N(D17))</f>
        <v>112</v>
      </c>
    </row>
    <row r="18" customFormat="false" ht="15" hidden="false" customHeight="false" outlineLevel="0" collapsed="false">
      <c r="A18" s="7" t="n">
        <v>46048</v>
      </c>
      <c r="B18" s="8" t="s">
        <v>33</v>
      </c>
      <c r="C18" s="9" t="n">
        <v>1</v>
      </c>
      <c r="D18" s="10" t="n">
        <v>140</v>
      </c>
      <c r="E18" s="11" t="n">
        <f aca="false">IF($B18="","",N(C18)*N(D18))</f>
        <v>140</v>
      </c>
    </row>
    <row r="19" customFormat="false" ht="15" hidden="false" customHeight="false" outlineLevel="0" collapsed="false">
      <c r="A19" s="7" t="n">
        <v>46050</v>
      </c>
      <c r="B19" s="8" t="s">
        <v>35</v>
      </c>
      <c r="C19" s="9" t="n">
        <v>1</v>
      </c>
      <c r="D19" s="10" t="n">
        <v>125</v>
      </c>
      <c r="E19" s="11" t="n">
        <f aca="false">IF($B19="","",N(C19)*N(D19))</f>
        <v>125</v>
      </c>
    </row>
    <row r="20" customFormat="false" ht="15" hidden="false" customHeight="false" outlineLevel="0" collapsed="false">
      <c r="A20" s="7" t="n">
        <v>46055</v>
      </c>
      <c r="B20" s="8" t="s">
        <v>34</v>
      </c>
      <c r="C20" s="9" t="n">
        <v>1</v>
      </c>
      <c r="D20" s="10" t="n">
        <v>86</v>
      </c>
      <c r="E20" s="11" t="n">
        <f aca="false">IF($B20="","",N(C20)*N(D20))</f>
        <v>86</v>
      </c>
    </row>
    <row r="21" customFormat="false" ht="15" hidden="false" customHeight="false" outlineLevel="0" collapsed="false">
      <c r="A21" s="7" t="n">
        <v>46055</v>
      </c>
      <c r="B21" s="8" t="s">
        <v>37</v>
      </c>
      <c r="C21" s="9" t="n">
        <v>1</v>
      </c>
      <c r="D21" s="10" t="n">
        <v>85</v>
      </c>
      <c r="E21" s="11" t="n">
        <f aca="false">IF($B21="","",N(C21)*N(D21))</f>
        <v>85</v>
      </c>
    </row>
    <row r="22" customFormat="false" ht="15" hidden="false" customHeight="false" outlineLevel="0" collapsed="false">
      <c r="A22" s="7" t="n">
        <v>46062</v>
      </c>
      <c r="B22" s="8" t="s">
        <v>34</v>
      </c>
      <c r="C22" s="9" t="n">
        <v>2</v>
      </c>
      <c r="D22" s="10" t="n">
        <v>95</v>
      </c>
      <c r="E22" s="11" t="n">
        <f aca="false">IF($B22="","",N(C22)*N(D22))</f>
        <v>190</v>
      </c>
    </row>
    <row r="23" customFormat="false" ht="15" hidden="false" customHeight="false" outlineLevel="0" collapsed="false">
      <c r="A23" s="7" t="n">
        <v>46067</v>
      </c>
      <c r="B23" s="8" t="s">
        <v>35</v>
      </c>
      <c r="C23" s="9" t="n">
        <v>1</v>
      </c>
      <c r="D23" s="10" t="n">
        <v>125</v>
      </c>
      <c r="E23" s="11" t="n">
        <f aca="false">IF($B23="","",N(C23)*N(D23))</f>
        <v>125</v>
      </c>
    </row>
    <row r="24" customFormat="false" ht="15" hidden="false" customHeight="false" outlineLevel="0" collapsed="false">
      <c r="A24" s="7" t="n">
        <v>46069</v>
      </c>
      <c r="B24" s="8" t="s">
        <v>37</v>
      </c>
      <c r="C24" s="9" t="n">
        <v>1</v>
      </c>
      <c r="D24" s="10" t="n">
        <v>85</v>
      </c>
      <c r="E24" s="11" t="n">
        <f aca="false">IF($B24="","",N(C24)*N(D24))</f>
        <v>85</v>
      </c>
    </row>
    <row r="25" customFormat="false" ht="15" hidden="false" customHeight="false" outlineLevel="0" collapsed="false">
      <c r="A25" s="7" t="n">
        <v>46069</v>
      </c>
      <c r="B25" s="8" t="s">
        <v>38</v>
      </c>
      <c r="C25" s="9" t="n">
        <v>1</v>
      </c>
      <c r="D25" s="10" t="n">
        <v>79</v>
      </c>
      <c r="E25" s="11" t="n">
        <f aca="false">IF($B25="","",N(C25)*N(D25))</f>
        <v>79</v>
      </c>
    </row>
    <row r="26" customFormat="false" ht="15" hidden="false" customHeight="false" outlineLevel="0" collapsed="false">
      <c r="A26" s="7" t="n">
        <v>46070</v>
      </c>
      <c r="B26" s="8" t="s">
        <v>36</v>
      </c>
      <c r="C26" s="9" t="n">
        <v>2</v>
      </c>
      <c r="D26" s="10" t="n">
        <v>99</v>
      </c>
      <c r="E26" s="11" t="n">
        <f aca="false">IF($B26="","",N(C26)*N(D26))</f>
        <v>198</v>
      </c>
    </row>
    <row r="27" customFormat="false" ht="15" hidden="false" customHeight="false" outlineLevel="0" collapsed="false">
      <c r="A27" s="7" t="n">
        <v>46070</v>
      </c>
      <c r="B27" s="8" t="s">
        <v>39</v>
      </c>
      <c r="C27" s="9" t="n">
        <v>1</v>
      </c>
      <c r="D27" s="10" t="n">
        <v>135</v>
      </c>
      <c r="E27" s="11" t="n">
        <f aca="false">IF($B27="","",N(C27)*N(D27))</f>
        <v>135</v>
      </c>
    </row>
    <row r="28" customFormat="false" ht="15" hidden="false" customHeight="false" outlineLevel="0" collapsed="false">
      <c r="A28" s="7" t="n">
        <v>46070</v>
      </c>
      <c r="B28" s="8" t="s">
        <v>31</v>
      </c>
      <c r="C28" s="9" t="n">
        <v>6</v>
      </c>
      <c r="D28" s="10" t="n">
        <v>22</v>
      </c>
      <c r="E28" s="11" t="n">
        <f aca="false">IF($B28="","",N(C28)*N(D28))</f>
        <v>132</v>
      </c>
    </row>
    <row r="29" customFormat="false" ht="15" hidden="false" customHeight="false" outlineLevel="0" collapsed="false">
      <c r="A29" s="7" t="n">
        <v>46071</v>
      </c>
      <c r="B29" s="8" t="s">
        <v>37</v>
      </c>
      <c r="C29" s="9" t="n">
        <v>2</v>
      </c>
      <c r="D29" s="10" t="n">
        <v>85</v>
      </c>
      <c r="E29" s="11" t="n">
        <f aca="false">IF($B29="","",N(C29)*N(D29))</f>
        <v>170</v>
      </c>
    </row>
    <row r="30" customFormat="false" ht="15" hidden="false" customHeight="false" outlineLevel="0" collapsed="false">
      <c r="A30" s="7" t="n">
        <v>46072</v>
      </c>
      <c r="B30" s="8" t="s">
        <v>32</v>
      </c>
      <c r="C30" s="9" t="n">
        <v>1</v>
      </c>
      <c r="D30" s="10" t="n">
        <v>99</v>
      </c>
      <c r="E30" s="11" t="n">
        <f aca="false">IF($B30="","",N(C30)*N(D30))</f>
        <v>99</v>
      </c>
    </row>
    <row r="31" customFormat="false" ht="15" hidden="false" customHeight="false" outlineLevel="0" collapsed="false">
      <c r="A31" s="7" t="n">
        <v>46075</v>
      </c>
      <c r="B31" s="8" t="s">
        <v>39</v>
      </c>
      <c r="C31" s="9" t="n">
        <v>2</v>
      </c>
      <c r="D31" s="10" t="n">
        <v>135</v>
      </c>
      <c r="E31" s="11" t="n">
        <f aca="false">IF($B31="","",N(C31)*N(D31))</f>
        <v>270</v>
      </c>
    </row>
    <row r="32" customFormat="false" ht="15" hidden="false" customHeight="false" outlineLevel="0" collapsed="false">
      <c r="A32" s="7" t="n">
        <v>46076</v>
      </c>
      <c r="B32" s="8" t="s">
        <v>36</v>
      </c>
      <c r="C32" s="9" t="n">
        <v>1</v>
      </c>
      <c r="D32" s="10" t="n">
        <v>99</v>
      </c>
      <c r="E32" s="11" t="n">
        <f aca="false">IF($B32="","",N(C32)*N(D32))</f>
        <v>99</v>
      </c>
    </row>
    <row r="33" customFormat="false" ht="15" hidden="false" customHeight="false" outlineLevel="0" collapsed="false">
      <c r="A33" s="7" t="n">
        <v>46077</v>
      </c>
      <c r="B33" s="8" t="s">
        <v>36</v>
      </c>
      <c r="C33" s="9" t="n">
        <v>1</v>
      </c>
      <c r="D33" s="10" t="n">
        <v>99</v>
      </c>
      <c r="E33" s="11" t="n">
        <f aca="false">IF($B33="","",N(C33)*N(D33))</f>
        <v>99</v>
      </c>
    </row>
    <row r="34" customFormat="false" ht="15" hidden="false" customHeight="false" outlineLevel="0" collapsed="false">
      <c r="A34" s="7" t="n">
        <v>46080</v>
      </c>
      <c r="B34" s="8" t="s">
        <v>38</v>
      </c>
      <c r="C34" s="9" t="n">
        <v>1</v>
      </c>
      <c r="D34" s="10" t="n">
        <v>79</v>
      </c>
      <c r="E34" s="11" t="n">
        <f aca="false">IF($B34="","",N(C34)*N(D34))</f>
        <v>79</v>
      </c>
    </row>
    <row r="35" customFormat="false" ht="15" hidden="false" customHeight="false" outlineLevel="0" collapsed="false">
      <c r="A35" s="7" t="n">
        <v>46081</v>
      </c>
      <c r="B35" s="8" t="s">
        <v>31</v>
      </c>
      <c r="C35" s="9" t="n">
        <v>6</v>
      </c>
      <c r="D35" s="10" t="n">
        <v>22</v>
      </c>
      <c r="E35" s="11" t="n">
        <f aca="false">IF($B35="","",N(C35)*N(D35))</f>
        <v>132</v>
      </c>
    </row>
    <row r="36" customFormat="false" ht="15" hidden="false" customHeight="false" outlineLevel="0" collapsed="false">
      <c r="A36" s="7" t="n">
        <v>46081</v>
      </c>
      <c r="B36" s="8" t="s">
        <v>37</v>
      </c>
      <c r="C36" s="9" t="n">
        <v>1</v>
      </c>
      <c r="D36" s="10" t="n">
        <v>85</v>
      </c>
      <c r="E36" s="11" t="n">
        <f aca="false">IF($B36="","",N(C36)*N(D36))</f>
        <v>85</v>
      </c>
    </row>
    <row r="37" customFormat="false" ht="15" hidden="false" customHeight="false" outlineLevel="0" collapsed="false">
      <c r="A37" s="7" t="n">
        <v>46083</v>
      </c>
      <c r="B37" s="8" t="s">
        <v>38</v>
      </c>
      <c r="C37" s="9" t="n">
        <v>1</v>
      </c>
      <c r="D37" s="10" t="n">
        <v>79</v>
      </c>
      <c r="E37" s="11" t="n">
        <f aca="false">IF($B37="","",N(C37)*N(D37))</f>
        <v>79</v>
      </c>
    </row>
    <row r="38" customFormat="false" ht="15" hidden="false" customHeight="false" outlineLevel="0" collapsed="false">
      <c r="A38" s="7" t="n">
        <v>46084</v>
      </c>
      <c r="B38" s="8" t="s">
        <v>31</v>
      </c>
      <c r="C38" s="9" t="n">
        <v>2</v>
      </c>
      <c r="D38" s="10" t="n">
        <v>22</v>
      </c>
      <c r="E38" s="11" t="n">
        <f aca="false">IF($B38="","",N(C38)*N(D38))</f>
        <v>44</v>
      </c>
    </row>
    <row r="39" customFormat="false" ht="15" hidden="false" customHeight="false" outlineLevel="0" collapsed="false">
      <c r="A39" s="7" t="n">
        <v>46087</v>
      </c>
      <c r="B39" s="8" t="s">
        <v>36</v>
      </c>
      <c r="C39" s="9" t="n">
        <v>1</v>
      </c>
      <c r="D39" s="10" t="n">
        <v>99</v>
      </c>
      <c r="E39" s="11" t="n">
        <f aca="false">IF($B39="","",N(C39)*N(D39))</f>
        <v>99</v>
      </c>
    </row>
    <row r="40" customFormat="false" ht="15" hidden="false" customHeight="false" outlineLevel="0" collapsed="false">
      <c r="A40" s="7" t="n">
        <v>46090</v>
      </c>
      <c r="B40" s="8" t="s">
        <v>35</v>
      </c>
      <c r="C40" s="9" t="n">
        <v>1</v>
      </c>
      <c r="D40" s="10" t="n">
        <v>125</v>
      </c>
      <c r="E40" s="11" t="n">
        <f aca="false">IF($B40="","",N(C40)*N(D40))</f>
        <v>125</v>
      </c>
    </row>
    <row r="41" customFormat="false" ht="15" hidden="false" customHeight="false" outlineLevel="0" collapsed="false">
      <c r="A41" s="7" t="n">
        <v>46090</v>
      </c>
      <c r="B41" s="8" t="s">
        <v>35</v>
      </c>
      <c r="C41" s="9" t="n">
        <v>1</v>
      </c>
      <c r="D41" s="10" t="n">
        <v>125</v>
      </c>
      <c r="E41" s="11" t="n">
        <f aca="false">IF($B41="","",N(C41)*N(D41))</f>
        <v>125</v>
      </c>
    </row>
    <row r="42" customFormat="false" ht="15" hidden="false" customHeight="false" outlineLevel="0" collapsed="false">
      <c r="A42" s="7" t="n">
        <v>46091</v>
      </c>
      <c r="B42" s="8" t="s">
        <v>35</v>
      </c>
      <c r="C42" s="9" t="n">
        <v>1</v>
      </c>
      <c r="D42" s="10" t="n">
        <v>125</v>
      </c>
      <c r="E42" s="11" t="n">
        <f aca="false">IF($B42="","",N(C42)*N(D42))</f>
        <v>125</v>
      </c>
    </row>
    <row r="43" customFormat="false" ht="15" hidden="false" customHeight="false" outlineLevel="0" collapsed="false">
      <c r="A43" s="7" t="n">
        <v>46091</v>
      </c>
      <c r="B43" s="8" t="s">
        <v>37</v>
      </c>
      <c r="C43" s="9" t="n">
        <v>1</v>
      </c>
      <c r="D43" s="10" t="n">
        <v>85</v>
      </c>
      <c r="E43" s="11" t="n">
        <f aca="false">IF($B43="","",N(C43)*N(D43))</f>
        <v>85</v>
      </c>
    </row>
    <row r="44" customFormat="false" ht="15" hidden="false" customHeight="false" outlineLevel="0" collapsed="false">
      <c r="A44" s="7" t="n">
        <v>46093</v>
      </c>
      <c r="B44" s="8" t="s">
        <v>36</v>
      </c>
      <c r="C44" s="9" t="n">
        <v>1</v>
      </c>
      <c r="D44" s="10" t="n">
        <v>99</v>
      </c>
      <c r="E44" s="11" t="n">
        <f aca="false">IF($B44="","",N(C44)*N(D44))</f>
        <v>99</v>
      </c>
    </row>
    <row r="45" customFormat="false" ht="15" hidden="false" customHeight="false" outlineLevel="0" collapsed="false">
      <c r="A45" s="7" t="n">
        <v>46096</v>
      </c>
      <c r="B45" s="8" t="s">
        <v>37</v>
      </c>
      <c r="C45" s="9" t="n">
        <v>1</v>
      </c>
      <c r="D45" s="10" t="n">
        <v>85</v>
      </c>
      <c r="E45" s="11" t="n">
        <f aca="false">IF($B45="","",N(C45)*N(D45))</f>
        <v>85</v>
      </c>
    </row>
    <row r="46" customFormat="false" ht="15" hidden="false" customHeight="false" outlineLevel="0" collapsed="false">
      <c r="A46" s="7" t="n">
        <v>46096</v>
      </c>
      <c r="B46" s="8" t="s">
        <v>31</v>
      </c>
      <c r="C46" s="9" t="n">
        <v>3</v>
      </c>
      <c r="D46" s="10" t="n">
        <v>22</v>
      </c>
      <c r="E46" s="11" t="n">
        <f aca="false">IF($B46="","",N(C46)*N(D46))</f>
        <v>66</v>
      </c>
    </row>
    <row r="47" customFormat="false" ht="15" hidden="false" customHeight="false" outlineLevel="0" collapsed="false">
      <c r="A47" s="7" t="n">
        <v>46097</v>
      </c>
      <c r="B47" s="8" t="s">
        <v>34</v>
      </c>
      <c r="C47" s="9" t="n">
        <v>2</v>
      </c>
      <c r="D47" s="10" t="n">
        <v>95</v>
      </c>
      <c r="E47" s="11" t="n">
        <f aca="false">IF($B47="","",N(C47)*N(D47))</f>
        <v>190</v>
      </c>
    </row>
    <row r="48" customFormat="false" ht="15" hidden="false" customHeight="false" outlineLevel="0" collapsed="false">
      <c r="A48" s="7" t="n">
        <v>46099</v>
      </c>
      <c r="B48" s="8" t="s">
        <v>33</v>
      </c>
      <c r="C48" s="9" t="n">
        <v>1</v>
      </c>
      <c r="D48" s="10" t="n">
        <v>140</v>
      </c>
      <c r="E48" s="11" t="n">
        <f aca="false">IF($B48="","",N(C48)*N(D48))</f>
        <v>140</v>
      </c>
    </row>
    <row r="49" customFormat="false" ht="15" hidden="false" customHeight="false" outlineLevel="0" collapsed="false">
      <c r="A49" s="7" t="n">
        <v>46099</v>
      </c>
      <c r="B49" s="8" t="s">
        <v>39</v>
      </c>
      <c r="C49" s="9" t="n">
        <v>1</v>
      </c>
      <c r="D49" s="10" t="n">
        <v>135</v>
      </c>
      <c r="E49" s="11" t="n">
        <f aca="false">IF($B49="","",N(C49)*N(D49))</f>
        <v>135</v>
      </c>
    </row>
    <row r="50" customFormat="false" ht="15" hidden="false" customHeight="false" outlineLevel="0" collapsed="false">
      <c r="A50" s="7" t="n">
        <v>46099</v>
      </c>
      <c r="B50" s="8" t="s">
        <v>37</v>
      </c>
      <c r="C50" s="9" t="n">
        <v>1</v>
      </c>
      <c r="D50" s="10" t="n">
        <v>85</v>
      </c>
      <c r="E50" s="11" t="n">
        <f aca="false">IF($B50="","",N(C50)*N(D50))</f>
        <v>85</v>
      </c>
    </row>
    <row r="51" customFormat="false" ht="15" hidden="false" customHeight="false" outlineLevel="0" collapsed="false">
      <c r="A51" s="7" t="n">
        <v>46101</v>
      </c>
      <c r="B51" s="8" t="s">
        <v>31</v>
      </c>
      <c r="C51" s="9" t="n">
        <v>6</v>
      </c>
      <c r="D51" s="10" t="n">
        <v>22</v>
      </c>
      <c r="E51" s="11" t="n">
        <f aca="false">IF($B51="","",N(C51)*N(D51))</f>
        <v>132</v>
      </c>
    </row>
    <row r="52" customFormat="false" ht="15" hidden="false" customHeight="false" outlineLevel="0" collapsed="false">
      <c r="A52" s="7" t="n">
        <v>46101</v>
      </c>
      <c r="B52" s="8" t="s">
        <v>36</v>
      </c>
      <c r="C52" s="9" t="n">
        <v>2</v>
      </c>
      <c r="D52" s="10" t="n">
        <v>99</v>
      </c>
      <c r="E52" s="11" t="n">
        <f aca="false">IF($B52="","",N(C52)*N(D52))</f>
        <v>198</v>
      </c>
    </row>
    <row r="53" customFormat="false" ht="15" hidden="false" customHeight="false" outlineLevel="0" collapsed="false">
      <c r="A53" s="7" t="n">
        <v>46102</v>
      </c>
      <c r="B53" s="8" t="s">
        <v>33</v>
      </c>
      <c r="C53" s="9" t="n">
        <v>1</v>
      </c>
      <c r="D53" s="10" t="n">
        <v>140</v>
      </c>
      <c r="E53" s="11" t="n">
        <f aca="false">IF($B53="","",N(C53)*N(D53))</f>
        <v>140</v>
      </c>
    </row>
    <row r="54" customFormat="false" ht="15" hidden="false" customHeight="false" outlineLevel="0" collapsed="false">
      <c r="A54" s="7" t="n">
        <v>46104</v>
      </c>
      <c r="B54" s="8" t="s">
        <v>33</v>
      </c>
      <c r="C54" s="9" t="n">
        <v>1</v>
      </c>
      <c r="D54" s="10" t="n">
        <v>126</v>
      </c>
      <c r="E54" s="11" t="n">
        <f aca="false">IF($B54="","",N(C54)*N(D54))</f>
        <v>126</v>
      </c>
    </row>
    <row r="55" customFormat="false" ht="15" hidden="false" customHeight="false" outlineLevel="0" collapsed="false">
      <c r="A55" s="7" t="n">
        <v>46116</v>
      </c>
      <c r="B55" s="8" t="s">
        <v>34</v>
      </c>
      <c r="C55" s="9" t="n">
        <v>2</v>
      </c>
      <c r="D55" s="10" t="n">
        <v>95</v>
      </c>
      <c r="E55" s="11" t="n">
        <f aca="false">IF($B55="","",N(C55)*N(D55))</f>
        <v>190</v>
      </c>
    </row>
    <row r="56" customFormat="false" ht="15" hidden="false" customHeight="false" outlineLevel="0" collapsed="false">
      <c r="A56" s="7" t="n">
        <v>46117</v>
      </c>
      <c r="B56" s="8" t="s">
        <v>39</v>
      </c>
      <c r="C56" s="9" t="n">
        <v>1</v>
      </c>
      <c r="D56" s="10" t="n">
        <v>135</v>
      </c>
      <c r="E56" s="11" t="n">
        <f aca="false">IF($B56="","",N(C56)*N(D56))</f>
        <v>135</v>
      </c>
    </row>
    <row r="57" customFormat="false" ht="15" hidden="false" customHeight="false" outlineLevel="0" collapsed="false">
      <c r="A57" s="7" t="n">
        <v>46118</v>
      </c>
      <c r="B57" s="8" t="s">
        <v>36</v>
      </c>
      <c r="C57" s="9" t="n">
        <v>1</v>
      </c>
      <c r="D57" s="10" t="n">
        <v>99</v>
      </c>
      <c r="E57" s="11" t="n">
        <f aca="false">IF($B57="","",N(C57)*N(D57))</f>
        <v>99</v>
      </c>
    </row>
    <row r="58" customFormat="false" ht="15" hidden="false" customHeight="false" outlineLevel="0" collapsed="false">
      <c r="A58" s="7" t="n">
        <v>46121</v>
      </c>
      <c r="B58" s="8" t="s">
        <v>38</v>
      </c>
      <c r="C58" s="9" t="n">
        <v>1</v>
      </c>
      <c r="D58" s="10" t="n">
        <v>79</v>
      </c>
      <c r="E58" s="11" t="n">
        <f aca="false">IF($B58="","",N(C58)*N(D58))</f>
        <v>79</v>
      </c>
    </row>
    <row r="59" customFormat="false" ht="15" hidden="false" customHeight="false" outlineLevel="0" collapsed="false">
      <c r="A59" s="7" t="n">
        <v>46122</v>
      </c>
      <c r="B59" s="8" t="s">
        <v>33</v>
      </c>
      <c r="C59" s="9" t="n">
        <v>1</v>
      </c>
      <c r="D59" s="10" t="n">
        <v>140</v>
      </c>
      <c r="E59" s="11" t="n">
        <f aca="false">IF($B59="","",N(C59)*N(D59))</f>
        <v>140</v>
      </c>
    </row>
    <row r="60" customFormat="false" ht="15" hidden="false" customHeight="false" outlineLevel="0" collapsed="false">
      <c r="A60" s="7" t="n">
        <v>46122</v>
      </c>
      <c r="B60" s="8" t="s">
        <v>40</v>
      </c>
      <c r="C60" s="9" t="n">
        <v>2</v>
      </c>
      <c r="D60" s="10" t="n">
        <v>290</v>
      </c>
      <c r="E60" s="11" t="n">
        <f aca="false">IF($B60="","",N(C60)*N(D60))</f>
        <v>580</v>
      </c>
    </row>
    <row r="61" customFormat="false" ht="15" hidden="false" customHeight="false" outlineLevel="0" collapsed="false">
      <c r="A61" s="7" t="n">
        <v>46125</v>
      </c>
      <c r="B61" s="8" t="s">
        <v>39</v>
      </c>
      <c r="C61" s="9" t="n">
        <v>1</v>
      </c>
      <c r="D61" s="10" t="n">
        <v>135</v>
      </c>
      <c r="E61" s="11" t="n">
        <f aca="false">IF($B61="","",N(C61)*N(D61))</f>
        <v>135</v>
      </c>
    </row>
    <row r="62" customFormat="false" ht="15" hidden="false" customHeight="false" outlineLevel="0" collapsed="false">
      <c r="A62" s="7" t="n">
        <v>46128</v>
      </c>
      <c r="B62" s="8" t="s">
        <v>32</v>
      </c>
      <c r="C62" s="9" t="n">
        <v>1</v>
      </c>
      <c r="D62" s="10" t="n">
        <v>99</v>
      </c>
      <c r="E62" s="11" t="n">
        <f aca="false">IF($B62="","",N(C62)*N(D62))</f>
        <v>99</v>
      </c>
    </row>
    <row r="63" customFormat="false" ht="15" hidden="false" customHeight="false" outlineLevel="0" collapsed="false">
      <c r="A63" s="7" t="n">
        <v>46130</v>
      </c>
      <c r="B63" s="8" t="s">
        <v>34</v>
      </c>
      <c r="C63" s="9" t="n">
        <v>2</v>
      </c>
      <c r="D63" s="10" t="n">
        <v>95</v>
      </c>
      <c r="E63" s="11" t="n">
        <f aca="false">IF($B63="","",N(C63)*N(D63))</f>
        <v>190</v>
      </c>
    </row>
    <row r="64" customFormat="false" ht="15" hidden="false" customHeight="false" outlineLevel="0" collapsed="false">
      <c r="A64" s="7" t="n">
        <v>46130</v>
      </c>
      <c r="B64" s="8" t="s">
        <v>35</v>
      </c>
      <c r="C64" s="9" t="n">
        <v>2</v>
      </c>
      <c r="D64" s="10" t="n">
        <v>125</v>
      </c>
      <c r="E64" s="11" t="n">
        <f aca="false">IF($B64="","",N(C64)*N(D64))</f>
        <v>250</v>
      </c>
    </row>
    <row r="65" customFormat="false" ht="15" hidden="false" customHeight="false" outlineLevel="0" collapsed="false">
      <c r="A65" s="7" t="n">
        <v>46131</v>
      </c>
      <c r="B65" s="8" t="s">
        <v>35</v>
      </c>
      <c r="C65" s="9" t="n">
        <v>1</v>
      </c>
      <c r="D65" s="10" t="n">
        <v>125</v>
      </c>
      <c r="E65" s="11" t="n">
        <f aca="false">IF($B65="","",N(C65)*N(D65))</f>
        <v>125</v>
      </c>
    </row>
    <row r="66" customFormat="false" ht="15" hidden="false" customHeight="false" outlineLevel="0" collapsed="false">
      <c r="A66" s="7" t="n">
        <v>46131</v>
      </c>
      <c r="B66" s="8" t="s">
        <v>31</v>
      </c>
      <c r="C66" s="9" t="n">
        <v>4</v>
      </c>
      <c r="D66" s="10" t="n">
        <v>22</v>
      </c>
      <c r="E66" s="11" t="n">
        <f aca="false">IF($B66="","",N(C66)*N(D66))</f>
        <v>88</v>
      </c>
    </row>
    <row r="67" customFormat="false" ht="15" hidden="false" customHeight="false" outlineLevel="0" collapsed="false">
      <c r="A67" s="7" t="n">
        <v>46134</v>
      </c>
      <c r="B67" s="8" t="s">
        <v>34</v>
      </c>
      <c r="C67" s="9" t="n">
        <v>1</v>
      </c>
      <c r="D67" s="10" t="n">
        <v>95</v>
      </c>
      <c r="E67" s="11" t="n">
        <f aca="false">IF($B67="","",N(C67)*N(D67))</f>
        <v>95</v>
      </c>
    </row>
    <row r="68" customFormat="false" ht="15" hidden="false" customHeight="false" outlineLevel="0" collapsed="false">
      <c r="A68" s="7" t="n">
        <v>46134</v>
      </c>
      <c r="B68" s="8" t="s">
        <v>32</v>
      </c>
      <c r="C68" s="9" t="n">
        <v>2</v>
      </c>
      <c r="D68" s="10" t="n">
        <v>110</v>
      </c>
      <c r="E68" s="11" t="n">
        <f aca="false">IF($B68="","",N(C68)*N(D68))</f>
        <v>220</v>
      </c>
    </row>
    <row r="69" customFormat="false" ht="15" hidden="false" customHeight="false" outlineLevel="0" collapsed="false">
      <c r="A69" s="7" t="n">
        <v>46135</v>
      </c>
      <c r="B69" s="8" t="s">
        <v>35</v>
      </c>
      <c r="C69" s="9" t="n">
        <v>1</v>
      </c>
      <c r="D69" s="10" t="n">
        <v>125</v>
      </c>
      <c r="E69" s="11" t="n">
        <f aca="false">IF($B69="","",N(C69)*N(D69))</f>
        <v>125</v>
      </c>
    </row>
    <row r="70" customFormat="false" ht="15" hidden="false" customHeight="false" outlineLevel="0" collapsed="false">
      <c r="A70" s="7" t="n">
        <v>46138</v>
      </c>
      <c r="B70" s="8" t="s">
        <v>34</v>
      </c>
      <c r="C70" s="9" t="n">
        <v>1</v>
      </c>
      <c r="D70" s="10" t="n">
        <v>86</v>
      </c>
      <c r="E70" s="11" t="n">
        <f aca="false">IF($B70="","",N(C70)*N(D70))</f>
        <v>86</v>
      </c>
    </row>
    <row r="71" customFormat="false" ht="15" hidden="false" customHeight="false" outlineLevel="0" collapsed="false">
      <c r="A71" s="7" t="n">
        <v>46139</v>
      </c>
      <c r="B71" s="8" t="s">
        <v>32</v>
      </c>
      <c r="C71" s="9" t="n">
        <v>1</v>
      </c>
      <c r="D71" s="10" t="n">
        <v>110</v>
      </c>
      <c r="E71" s="11" t="n">
        <f aca="false">IF($B71="","",N(C71)*N(D71))</f>
        <v>110</v>
      </c>
    </row>
    <row r="72" customFormat="false" ht="15" hidden="false" customHeight="false" outlineLevel="0" collapsed="false">
      <c r="A72" s="7" t="n">
        <v>46143</v>
      </c>
      <c r="B72" s="8" t="s">
        <v>34</v>
      </c>
      <c r="C72" s="9" t="n">
        <v>2</v>
      </c>
      <c r="D72" s="10" t="n">
        <v>95</v>
      </c>
      <c r="E72" s="11" t="n">
        <f aca="false">IF($B72="","",N(C72)*N(D72))</f>
        <v>190</v>
      </c>
    </row>
    <row r="73" customFormat="false" ht="15" hidden="false" customHeight="false" outlineLevel="0" collapsed="false">
      <c r="A73" s="7" t="n">
        <v>46144</v>
      </c>
      <c r="B73" s="8" t="s">
        <v>37</v>
      </c>
      <c r="C73" s="9" t="n">
        <v>1</v>
      </c>
      <c r="D73" s="10" t="n">
        <v>85</v>
      </c>
      <c r="E73" s="11" t="n">
        <f aca="false">IF($B73="","",N(C73)*N(D73))</f>
        <v>85</v>
      </c>
    </row>
    <row r="74" customFormat="false" ht="15" hidden="false" customHeight="false" outlineLevel="0" collapsed="false">
      <c r="A74" s="7" t="n">
        <v>46149</v>
      </c>
      <c r="B74" s="8" t="s">
        <v>34</v>
      </c>
      <c r="C74" s="9" t="n">
        <v>1</v>
      </c>
      <c r="D74" s="10" t="n">
        <v>86</v>
      </c>
      <c r="E74" s="11" t="n">
        <f aca="false">IF($B74="","",N(C74)*N(D74))</f>
        <v>86</v>
      </c>
    </row>
    <row r="75" customFormat="false" ht="15" hidden="false" customHeight="false" outlineLevel="0" collapsed="false">
      <c r="A75" s="7" t="n">
        <v>46149</v>
      </c>
      <c r="B75" s="8" t="s">
        <v>34</v>
      </c>
      <c r="C75" s="9" t="n">
        <v>1</v>
      </c>
      <c r="D75" s="10" t="n">
        <v>95</v>
      </c>
      <c r="E75" s="11" t="n">
        <f aca="false">IF($B75="","",N(C75)*N(D75))</f>
        <v>95</v>
      </c>
    </row>
    <row r="76" customFormat="false" ht="15" hidden="false" customHeight="false" outlineLevel="0" collapsed="false">
      <c r="A76" s="7" t="n">
        <v>46150</v>
      </c>
      <c r="B76" s="8" t="s">
        <v>31</v>
      </c>
      <c r="C76" s="9" t="n">
        <v>2</v>
      </c>
      <c r="D76" s="10" t="n">
        <v>20</v>
      </c>
      <c r="E76" s="11" t="n">
        <f aca="false">IF($B76="","",N(C76)*N(D76))</f>
        <v>40</v>
      </c>
    </row>
    <row r="77" customFormat="false" ht="15" hidden="false" customHeight="false" outlineLevel="0" collapsed="false">
      <c r="A77" s="7" t="n">
        <v>46152</v>
      </c>
      <c r="B77" s="8" t="s">
        <v>32</v>
      </c>
      <c r="C77" s="9" t="n">
        <v>2</v>
      </c>
      <c r="D77" s="10" t="n">
        <v>110</v>
      </c>
      <c r="E77" s="11" t="n">
        <f aca="false">IF($B77="","",N(C77)*N(D77))</f>
        <v>220</v>
      </c>
    </row>
    <row r="78" customFormat="false" ht="15" hidden="false" customHeight="false" outlineLevel="0" collapsed="false">
      <c r="A78" s="7" t="n">
        <v>46160</v>
      </c>
      <c r="B78" s="8" t="s">
        <v>31</v>
      </c>
      <c r="C78" s="9" t="n">
        <v>6</v>
      </c>
      <c r="D78" s="10" t="n">
        <v>22</v>
      </c>
      <c r="E78" s="11" t="n">
        <f aca="false">IF($B78="","",N(C78)*N(D78))</f>
        <v>132</v>
      </c>
    </row>
    <row r="79" customFormat="false" ht="15" hidden="false" customHeight="false" outlineLevel="0" collapsed="false">
      <c r="A79" s="7" t="n">
        <v>46160</v>
      </c>
      <c r="B79" s="8" t="s">
        <v>34</v>
      </c>
      <c r="C79" s="9" t="n">
        <v>1</v>
      </c>
      <c r="D79" s="10" t="n">
        <v>95</v>
      </c>
      <c r="E79" s="11" t="n">
        <f aca="false">IF($B79="","",N(C79)*N(D79))</f>
        <v>95</v>
      </c>
    </row>
    <row r="80" customFormat="false" ht="15" hidden="false" customHeight="false" outlineLevel="0" collapsed="false">
      <c r="A80" s="7" t="n">
        <v>46161</v>
      </c>
      <c r="B80" s="8" t="s">
        <v>40</v>
      </c>
      <c r="C80" s="9" t="n">
        <v>2</v>
      </c>
      <c r="D80" s="10" t="n">
        <v>290</v>
      </c>
      <c r="E80" s="11" t="n">
        <f aca="false">IF($B80="","",N(C80)*N(D80))</f>
        <v>580</v>
      </c>
    </row>
    <row r="81" customFormat="false" ht="15" hidden="false" customHeight="false" outlineLevel="0" collapsed="false">
      <c r="A81" s="7" t="n">
        <v>46162</v>
      </c>
      <c r="B81" s="8" t="s">
        <v>34</v>
      </c>
      <c r="C81" s="9" t="n">
        <v>2</v>
      </c>
      <c r="D81" s="10" t="n">
        <v>95</v>
      </c>
      <c r="E81" s="11" t="n">
        <f aca="false">IF($B81="","",N(C81)*N(D81))</f>
        <v>190</v>
      </c>
    </row>
    <row r="82" customFormat="false" ht="15" hidden="false" customHeight="false" outlineLevel="0" collapsed="false">
      <c r="A82" s="7" t="n">
        <v>46163</v>
      </c>
      <c r="B82" s="8" t="s">
        <v>33</v>
      </c>
      <c r="C82" s="9" t="n">
        <v>2</v>
      </c>
      <c r="D82" s="10" t="n">
        <v>140</v>
      </c>
      <c r="E82" s="11" t="n">
        <f aca="false">IF($B82="","",N(C82)*N(D82))</f>
        <v>280</v>
      </c>
    </row>
    <row r="83" customFormat="false" ht="15" hidden="false" customHeight="false" outlineLevel="0" collapsed="false">
      <c r="A83" s="7" t="n">
        <v>46163</v>
      </c>
      <c r="B83" s="8" t="s">
        <v>31</v>
      </c>
      <c r="C83" s="9" t="n">
        <v>6</v>
      </c>
      <c r="D83" s="10" t="n">
        <v>22</v>
      </c>
      <c r="E83" s="11" t="n">
        <f aca="false">IF($B83="","",N(C83)*N(D83))</f>
        <v>132</v>
      </c>
    </row>
    <row r="84" customFormat="false" ht="15" hidden="false" customHeight="false" outlineLevel="0" collapsed="false">
      <c r="A84" s="7" t="n">
        <v>46164</v>
      </c>
      <c r="B84" s="8" t="s">
        <v>39</v>
      </c>
      <c r="C84" s="9" t="n">
        <v>2</v>
      </c>
      <c r="D84" s="10" t="n">
        <v>135</v>
      </c>
      <c r="E84" s="11" t="n">
        <f aca="false">IF($B84="","",N(C84)*N(D84))</f>
        <v>270</v>
      </c>
    </row>
    <row r="85" customFormat="false" ht="15" hidden="false" customHeight="false" outlineLevel="0" collapsed="false">
      <c r="A85" s="7" t="n">
        <v>46165</v>
      </c>
      <c r="B85" s="8" t="s">
        <v>31</v>
      </c>
      <c r="C85" s="9" t="n">
        <v>4</v>
      </c>
      <c r="D85" s="10" t="n">
        <v>22</v>
      </c>
      <c r="E85" s="11" t="n">
        <f aca="false">IF($B85="","",N(C85)*N(D85))</f>
        <v>88</v>
      </c>
    </row>
    <row r="86" customFormat="false" ht="15" hidden="false" customHeight="false" outlineLevel="0" collapsed="false">
      <c r="A86" s="7" t="n">
        <v>46168</v>
      </c>
      <c r="B86" s="8" t="s">
        <v>32</v>
      </c>
      <c r="C86" s="9" t="n">
        <v>1</v>
      </c>
      <c r="D86" s="10" t="n">
        <v>110</v>
      </c>
      <c r="E86" s="11" t="n">
        <f aca="false">IF($B86="","",N(C86)*N(D86))</f>
        <v>110</v>
      </c>
    </row>
    <row r="87" customFormat="false" ht="15" hidden="false" customHeight="false" outlineLevel="0" collapsed="false">
      <c r="A87" s="7" t="n">
        <v>46174</v>
      </c>
      <c r="B87" s="8" t="s">
        <v>37</v>
      </c>
      <c r="C87" s="9" t="n">
        <v>1</v>
      </c>
      <c r="D87" s="10" t="n">
        <v>85</v>
      </c>
      <c r="E87" s="11" t="n">
        <f aca="false">IF($B87="","",N(C87)*N(D87))</f>
        <v>85</v>
      </c>
    </row>
    <row r="88" customFormat="false" ht="15" hidden="false" customHeight="false" outlineLevel="0" collapsed="false">
      <c r="A88" s="7" t="n">
        <v>46175</v>
      </c>
      <c r="B88" s="8" t="s">
        <v>39</v>
      </c>
      <c r="C88" s="9" t="n">
        <v>1</v>
      </c>
      <c r="D88" s="10" t="n">
        <v>135</v>
      </c>
      <c r="E88" s="11" t="n">
        <f aca="false">IF($B88="","",N(C88)*N(D88))</f>
        <v>135</v>
      </c>
    </row>
    <row r="89" customFormat="false" ht="15" hidden="false" customHeight="false" outlineLevel="0" collapsed="false">
      <c r="A89" s="7" t="n">
        <v>46178</v>
      </c>
      <c r="B89" s="8" t="s">
        <v>37</v>
      </c>
      <c r="C89" s="9" t="n">
        <v>2</v>
      </c>
      <c r="D89" s="10" t="n">
        <v>85</v>
      </c>
      <c r="E89" s="11" t="n">
        <f aca="false">IF($B89="","",N(C89)*N(D89))</f>
        <v>170</v>
      </c>
    </row>
    <row r="90" customFormat="false" ht="15" hidden="false" customHeight="false" outlineLevel="0" collapsed="false">
      <c r="A90" s="7" t="n">
        <v>46178</v>
      </c>
      <c r="B90" s="8" t="s">
        <v>37</v>
      </c>
      <c r="C90" s="9" t="n">
        <v>1</v>
      </c>
      <c r="D90" s="10" t="n">
        <v>85</v>
      </c>
      <c r="E90" s="11" t="n">
        <f aca="false">IF($B90="","",N(C90)*N(D90))</f>
        <v>85</v>
      </c>
    </row>
    <row r="91" customFormat="false" ht="15" hidden="false" customHeight="false" outlineLevel="0" collapsed="false">
      <c r="A91" s="7" t="n">
        <v>46179</v>
      </c>
      <c r="B91" s="8" t="s">
        <v>31</v>
      </c>
      <c r="C91" s="9" t="n">
        <v>2</v>
      </c>
      <c r="D91" s="10" t="n">
        <v>22</v>
      </c>
      <c r="E91" s="11" t="n">
        <f aca="false">IF($B91="","",N(C91)*N(D91))</f>
        <v>44</v>
      </c>
    </row>
    <row r="92" customFormat="false" ht="15" hidden="false" customHeight="false" outlineLevel="0" collapsed="false">
      <c r="A92" s="7" t="n">
        <v>46179</v>
      </c>
      <c r="B92" s="8" t="s">
        <v>37</v>
      </c>
      <c r="C92" s="9" t="n">
        <v>1</v>
      </c>
      <c r="D92" s="10" t="n">
        <v>85</v>
      </c>
      <c r="E92" s="11" t="n">
        <f aca="false">IF($B92="","",N(C92)*N(D92))</f>
        <v>85</v>
      </c>
    </row>
    <row r="93" customFormat="false" ht="15" hidden="false" customHeight="false" outlineLevel="0" collapsed="false">
      <c r="A93" s="7" t="n">
        <v>46180</v>
      </c>
      <c r="B93" s="8" t="s">
        <v>38</v>
      </c>
      <c r="C93" s="9" t="n">
        <v>1</v>
      </c>
      <c r="D93" s="10" t="n">
        <v>71</v>
      </c>
      <c r="E93" s="11" t="n">
        <f aca="false">IF($B93="","",N(C93)*N(D93))</f>
        <v>71</v>
      </c>
    </row>
    <row r="94" customFormat="false" ht="15" hidden="false" customHeight="false" outlineLevel="0" collapsed="false">
      <c r="A94" s="7" t="n">
        <v>46186</v>
      </c>
      <c r="B94" s="8" t="s">
        <v>32</v>
      </c>
      <c r="C94" s="9" t="n">
        <v>1</v>
      </c>
      <c r="D94" s="10" t="n">
        <v>110</v>
      </c>
      <c r="E94" s="11" t="n">
        <f aca="false">IF($B94="","",N(C94)*N(D94))</f>
        <v>110</v>
      </c>
    </row>
    <row r="95" customFormat="false" ht="15" hidden="false" customHeight="false" outlineLevel="0" collapsed="false">
      <c r="A95" s="7" t="n">
        <v>46187</v>
      </c>
      <c r="B95" s="8" t="s">
        <v>35</v>
      </c>
      <c r="C95" s="9" t="n">
        <v>1</v>
      </c>
      <c r="D95" s="10" t="n">
        <v>125</v>
      </c>
      <c r="E95" s="11" t="n">
        <f aca="false">IF($B95="","",N(C95)*N(D95))</f>
        <v>125</v>
      </c>
    </row>
    <row r="96" customFormat="false" ht="15" hidden="false" customHeight="false" outlineLevel="0" collapsed="false">
      <c r="A96" s="7" t="n">
        <v>46188</v>
      </c>
      <c r="B96" s="8" t="s">
        <v>37</v>
      </c>
      <c r="C96" s="9" t="n">
        <v>2</v>
      </c>
      <c r="D96" s="10" t="n">
        <v>85</v>
      </c>
      <c r="E96" s="11" t="n">
        <f aca="false">IF($B96="","",N(C96)*N(D96))</f>
        <v>170</v>
      </c>
    </row>
    <row r="97" customFormat="false" ht="15" hidden="false" customHeight="false" outlineLevel="0" collapsed="false">
      <c r="A97" s="7" t="n">
        <v>46191</v>
      </c>
      <c r="B97" s="8" t="s">
        <v>36</v>
      </c>
      <c r="C97" s="9" t="n">
        <v>1</v>
      </c>
      <c r="D97" s="10" t="n">
        <v>99</v>
      </c>
      <c r="E97" s="11" t="n">
        <f aca="false">IF($B97="","",N(C97)*N(D97))</f>
        <v>99</v>
      </c>
    </row>
    <row r="98" customFormat="false" ht="15" hidden="false" customHeight="false" outlineLevel="0" collapsed="false">
      <c r="A98" s="7" t="n">
        <v>46192</v>
      </c>
      <c r="B98" s="8" t="s">
        <v>34</v>
      </c>
      <c r="C98" s="9" t="n">
        <v>1</v>
      </c>
      <c r="D98" s="10" t="n">
        <v>95</v>
      </c>
      <c r="E98" s="11" t="n">
        <f aca="false">IF($B98="","",N(C98)*N(D98))</f>
        <v>95</v>
      </c>
    </row>
    <row r="99" customFormat="false" ht="15" hidden="false" customHeight="false" outlineLevel="0" collapsed="false">
      <c r="A99" s="7" t="n">
        <v>46193</v>
      </c>
      <c r="B99" s="8" t="s">
        <v>34</v>
      </c>
      <c r="C99" s="9" t="n">
        <v>1</v>
      </c>
      <c r="D99" s="10" t="n">
        <v>95</v>
      </c>
      <c r="E99" s="11" t="n">
        <f aca="false">IF($B99="","",N(C99)*N(D99))</f>
        <v>95</v>
      </c>
    </row>
    <row r="100" customFormat="false" ht="15" hidden="false" customHeight="false" outlineLevel="0" collapsed="false">
      <c r="A100" s="7" t="n">
        <v>46195</v>
      </c>
      <c r="B100" s="8" t="s">
        <v>35</v>
      </c>
      <c r="C100" s="9" t="n">
        <v>1</v>
      </c>
      <c r="D100" s="10" t="n">
        <v>125</v>
      </c>
      <c r="E100" s="11" t="n">
        <f aca="false">IF($B100="","",N(C100)*N(D100))</f>
        <v>125</v>
      </c>
    </row>
    <row r="101" customFormat="false" ht="15" hidden="false" customHeight="false" outlineLevel="0" collapsed="false">
      <c r="A101" s="7" t="n">
        <v>46198</v>
      </c>
      <c r="B101" s="8" t="s">
        <v>35</v>
      </c>
      <c r="C101" s="9" t="n">
        <v>2</v>
      </c>
      <c r="D101" s="10" t="n">
        <v>125</v>
      </c>
      <c r="E101" s="11" t="n">
        <f aca="false">IF($B101="","",N(C101)*N(D101))</f>
        <v>250</v>
      </c>
    </row>
    <row r="102" customFormat="false" ht="15" hidden="false" customHeight="false" outlineLevel="0" collapsed="false">
      <c r="A102" s="7" t="n">
        <v>46199</v>
      </c>
      <c r="B102" s="8" t="s">
        <v>39</v>
      </c>
      <c r="C102" s="9" t="n">
        <v>1</v>
      </c>
      <c r="D102" s="10" t="n">
        <v>135</v>
      </c>
      <c r="E102" s="11" t="n">
        <f aca="false">IF($B102="","",N(C102)*N(D102))</f>
        <v>135</v>
      </c>
    </row>
    <row r="103" customFormat="false" ht="15" hidden="false" customHeight="false" outlineLevel="0" collapsed="false">
      <c r="A103" s="7" t="n">
        <v>46199</v>
      </c>
      <c r="B103" s="8" t="s">
        <v>31</v>
      </c>
      <c r="C103" s="9" t="n">
        <v>2</v>
      </c>
      <c r="D103" s="10" t="n">
        <v>22</v>
      </c>
      <c r="E103" s="11" t="n">
        <f aca="false">IF($B103="","",N(C103)*N(D103))</f>
        <v>44</v>
      </c>
    </row>
    <row r="104" customFormat="false" ht="15" hidden="false" customHeight="false" outlineLevel="0" collapsed="false">
      <c r="A104" s="7" t="n">
        <v>46204</v>
      </c>
      <c r="B104" s="8" t="s">
        <v>38</v>
      </c>
      <c r="C104" s="9" t="n">
        <v>1</v>
      </c>
      <c r="D104" s="10" t="n">
        <v>71</v>
      </c>
      <c r="E104" s="11" t="n">
        <f aca="false">IF($B104="","",N(C104)*N(D104))</f>
        <v>71</v>
      </c>
    </row>
    <row r="105" customFormat="false" ht="15" hidden="false" customHeight="false" outlineLevel="0" collapsed="false">
      <c r="A105" s="7" t="n">
        <v>46207</v>
      </c>
      <c r="B105" s="8" t="s">
        <v>38</v>
      </c>
      <c r="C105" s="9" t="n">
        <v>1</v>
      </c>
      <c r="D105" s="10" t="n">
        <v>79</v>
      </c>
      <c r="E105" s="11" t="n">
        <f aca="false">IF($B105="","",N(C105)*N(D105))</f>
        <v>79</v>
      </c>
    </row>
    <row r="106" customFormat="false" ht="15" hidden="false" customHeight="false" outlineLevel="0" collapsed="false">
      <c r="A106" s="7" t="n">
        <v>46207</v>
      </c>
      <c r="B106" s="8" t="s">
        <v>38</v>
      </c>
      <c r="C106" s="9" t="n">
        <v>1</v>
      </c>
      <c r="D106" s="10" t="n">
        <v>79</v>
      </c>
      <c r="E106" s="11" t="n">
        <f aca="false">IF($B106="","",N(C106)*N(D106))</f>
        <v>79</v>
      </c>
    </row>
    <row r="107" customFormat="false" ht="15" hidden="false" customHeight="false" outlineLevel="0" collapsed="false">
      <c r="A107" s="7" t="n">
        <v>46209</v>
      </c>
      <c r="B107" s="8" t="s">
        <v>31</v>
      </c>
      <c r="C107" s="9" t="n">
        <v>3</v>
      </c>
      <c r="D107" s="10" t="n">
        <v>22</v>
      </c>
      <c r="E107" s="11" t="n">
        <f aca="false">IF($B107="","",N(C107)*N(D107))</f>
        <v>66</v>
      </c>
    </row>
    <row r="108" customFormat="false" ht="15" hidden="false" customHeight="false" outlineLevel="0" collapsed="false">
      <c r="A108" s="7" t="n">
        <v>46210</v>
      </c>
      <c r="B108" s="8" t="s">
        <v>37</v>
      </c>
      <c r="C108" s="9" t="n">
        <v>1</v>
      </c>
      <c r="D108" s="10" t="n">
        <v>85</v>
      </c>
      <c r="E108" s="11" t="n">
        <f aca="false">IF($B108="","",N(C108)*N(D108))</f>
        <v>85</v>
      </c>
    </row>
    <row r="109" customFormat="false" ht="15" hidden="false" customHeight="false" outlineLevel="0" collapsed="false">
      <c r="A109" s="7" t="n">
        <v>46212</v>
      </c>
      <c r="B109" s="8" t="s">
        <v>39</v>
      </c>
      <c r="C109" s="9" t="n">
        <v>1</v>
      </c>
      <c r="D109" s="10" t="n">
        <v>135</v>
      </c>
      <c r="E109" s="11" t="n">
        <f aca="false">IF($B109="","",N(C109)*N(D109))</f>
        <v>135</v>
      </c>
    </row>
    <row r="110" customFormat="false" ht="15" hidden="false" customHeight="false" outlineLevel="0" collapsed="false">
      <c r="A110" s="7" t="n">
        <v>46214</v>
      </c>
      <c r="B110" s="8" t="s">
        <v>36</v>
      </c>
      <c r="C110" s="9" t="n">
        <v>1</v>
      </c>
      <c r="D110" s="10" t="n">
        <v>99</v>
      </c>
      <c r="E110" s="11" t="n">
        <f aca="false">IF($B110="","",N(C110)*N(D110))</f>
        <v>99</v>
      </c>
    </row>
    <row r="111" customFormat="false" ht="15" hidden="false" customHeight="false" outlineLevel="0" collapsed="false">
      <c r="A111" s="7" t="n">
        <v>46218</v>
      </c>
      <c r="B111" s="8" t="s">
        <v>39</v>
      </c>
      <c r="C111" s="9" t="n">
        <v>1</v>
      </c>
      <c r="D111" s="10" t="n">
        <v>135</v>
      </c>
      <c r="E111" s="11" t="n">
        <f aca="false">IF($B111="","",N(C111)*N(D111))</f>
        <v>135</v>
      </c>
    </row>
    <row r="112" customFormat="false" ht="15" hidden="false" customHeight="false" outlineLevel="0" collapsed="false">
      <c r="A112" s="7" t="n">
        <v>46218</v>
      </c>
      <c r="B112" s="8" t="s">
        <v>37</v>
      </c>
      <c r="C112" s="9" t="n">
        <v>2</v>
      </c>
      <c r="D112" s="10" t="n">
        <v>85</v>
      </c>
      <c r="E112" s="11" t="n">
        <f aca="false">IF($B112="","",N(C112)*N(D112))</f>
        <v>170</v>
      </c>
    </row>
    <row r="113" customFormat="false" ht="15" hidden="false" customHeight="false" outlineLevel="0" collapsed="false">
      <c r="A113" s="7" t="n">
        <v>46219</v>
      </c>
      <c r="B113" s="8" t="s">
        <v>40</v>
      </c>
      <c r="C113" s="9" t="n">
        <v>1</v>
      </c>
      <c r="D113" s="10" t="n">
        <v>290</v>
      </c>
      <c r="E113" s="11" t="n">
        <f aca="false">IF($B113="","",N(C113)*N(D113))</f>
        <v>290</v>
      </c>
    </row>
    <row r="114" customFormat="false" ht="15" hidden="false" customHeight="false" outlineLevel="0" collapsed="false">
      <c r="A114" s="7" t="n">
        <v>46219</v>
      </c>
      <c r="B114" s="8" t="s">
        <v>37</v>
      </c>
      <c r="C114" s="9" t="n">
        <v>1</v>
      </c>
      <c r="D114" s="10" t="n">
        <v>85</v>
      </c>
      <c r="E114" s="11" t="n">
        <f aca="false">IF($B114="","",N(C114)*N(D114))</f>
        <v>85</v>
      </c>
    </row>
    <row r="115" customFormat="false" ht="15" hidden="false" customHeight="false" outlineLevel="0" collapsed="false">
      <c r="A115" s="7" t="n">
        <v>46220</v>
      </c>
      <c r="B115" s="8" t="s">
        <v>33</v>
      </c>
      <c r="C115" s="9" t="n">
        <v>1</v>
      </c>
      <c r="D115" s="10" t="n">
        <v>140</v>
      </c>
      <c r="E115" s="11" t="n">
        <f aca="false">IF($B115="","",N(C115)*N(D115))</f>
        <v>140</v>
      </c>
    </row>
    <row r="116" customFormat="false" ht="15" hidden="false" customHeight="false" outlineLevel="0" collapsed="false">
      <c r="A116" s="7" t="n">
        <v>46222</v>
      </c>
      <c r="B116" s="8" t="s">
        <v>34</v>
      </c>
      <c r="C116" s="9" t="n">
        <v>2</v>
      </c>
      <c r="D116" s="10" t="n">
        <v>95</v>
      </c>
      <c r="E116" s="11" t="n">
        <f aca="false">IF($B116="","",N(C116)*N(D116))</f>
        <v>190</v>
      </c>
    </row>
    <row r="117" customFormat="false" ht="15" hidden="false" customHeight="false" outlineLevel="0" collapsed="false">
      <c r="A117" s="7" t="n">
        <v>46222</v>
      </c>
      <c r="B117" s="8" t="s">
        <v>36</v>
      </c>
      <c r="C117" s="9" t="n">
        <v>1</v>
      </c>
      <c r="D117" s="10" t="n">
        <v>99</v>
      </c>
      <c r="E117" s="11" t="n">
        <f aca="false">IF($B117="","",N(C117)*N(D117))</f>
        <v>99</v>
      </c>
    </row>
    <row r="118" customFormat="false" ht="15" hidden="false" customHeight="false" outlineLevel="0" collapsed="false">
      <c r="A118" s="7" t="n">
        <v>46223</v>
      </c>
      <c r="B118" s="8" t="s">
        <v>35</v>
      </c>
      <c r="C118" s="9" t="n">
        <v>1</v>
      </c>
      <c r="D118" s="10" t="n">
        <v>125</v>
      </c>
      <c r="E118" s="11" t="n">
        <f aca="false">IF($B118="","",N(C118)*N(D118))</f>
        <v>125</v>
      </c>
    </row>
    <row r="119" customFormat="false" ht="15" hidden="false" customHeight="false" outlineLevel="0" collapsed="false">
      <c r="A119" s="7" t="n">
        <v>46226</v>
      </c>
      <c r="B119" s="8" t="s">
        <v>37</v>
      </c>
      <c r="C119" s="9" t="n">
        <v>2</v>
      </c>
      <c r="D119" s="10" t="n">
        <v>76</v>
      </c>
      <c r="E119" s="11" t="n">
        <f aca="false">IF($B119="","",N(C119)*N(D119))</f>
        <v>152</v>
      </c>
    </row>
    <row r="120" customFormat="false" ht="15" hidden="false" customHeight="false" outlineLevel="0" collapsed="false">
      <c r="A120" s="7" t="n">
        <v>46228</v>
      </c>
      <c r="B120" s="8" t="s">
        <v>31</v>
      </c>
      <c r="C120" s="9" t="n">
        <v>3</v>
      </c>
      <c r="D120" s="10" t="n">
        <v>22</v>
      </c>
      <c r="E120" s="11" t="n">
        <f aca="false">IF($B120="","",N(C120)*N(D120))</f>
        <v>66</v>
      </c>
    </row>
    <row r="121" customFormat="false" ht="15" hidden="false" customHeight="false" outlineLevel="0" collapsed="false">
      <c r="A121" s="7" t="n">
        <v>46229</v>
      </c>
      <c r="B121" s="8" t="s">
        <v>34</v>
      </c>
      <c r="C121" s="9" t="n">
        <v>1</v>
      </c>
      <c r="D121" s="10" t="n">
        <v>95</v>
      </c>
      <c r="E121" s="11" t="n">
        <f aca="false">IF($B121="","",N(C121)*N(D121))</f>
        <v>95</v>
      </c>
    </row>
    <row r="122" customFormat="false" ht="15" hidden="false" customHeight="false" outlineLevel="0" collapsed="false">
      <c r="A122" s="7" t="n">
        <v>46229</v>
      </c>
      <c r="B122" s="8" t="s">
        <v>37</v>
      </c>
      <c r="C122" s="9" t="n">
        <v>1</v>
      </c>
      <c r="D122" s="10" t="n">
        <v>85</v>
      </c>
      <c r="E122" s="11" t="n">
        <f aca="false">IF($B122="","",N(C122)*N(D122))</f>
        <v>85</v>
      </c>
    </row>
    <row r="123" customFormat="false" ht="15" hidden="false" customHeight="false" outlineLevel="0" collapsed="false">
      <c r="A123" s="7" t="n">
        <v>46230</v>
      </c>
      <c r="B123" s="8" t="s">
        <v>37</v>
      </c>
      <c r="C123" s="9" t="n">
        <v>1</v>
      </c>
      <c r="D123" s="10" t="n">
        <v>85</v>
      </c>
      <c r="E123" s="11" t="n">
        <f aca="false">IF($B123="","",N(C123)*N(D123))</f>
        <v>85</v>
      </c>
    </row>
    <row r="124" customFormat="false" ht="15" hidden="false" customHeight="false" outlineLevel="0" collapsed="false">
      <c r="A124" s="7" t="n">
        <v>46238</v>
      </c>
      <c r="B124" s="8" t="s">
        <v>32</v>
      </c>
      <c r="C124" s="9" t="n">
        <v>1</v>
      </c>
      <c r="D124" s="10" t="n">
        <v>110</v>
      </c>
      <c r="E124" s="11" t="n">
        <f aca="false">IF($B124="","",N(C124)*N(D124))</f>
        <v>110</v>
      </c>
    </row>
    <row r="125" customFormat="false" ht="15" hidden="false" customHeight="false" outlineLevel="0" collapsed="false">
      <c r="A125" s="7" t="n">
        <v>46240</v>
      </c>
      <c r="B125" s="8" t="s">
        <v>36</v>
      </c>
      <c r="C125" s="9" t="n">
        <v>2</v>
      </c>
      <c r="D125" s="10" t="n">
        <v>99</v>
      </c>
      <c r="E125" s="11" t="n">
        <f aca="false">IF($B125="","",N(C125)*N(D125))</f>
        <v>198</v>
      </c>
    </row>
    <row r="126" customFormat="false" ht="15" hidden="false" customHeight="false" outlineLevel="0" collapsed="false">
      <c r="A126" s="7" t="n">
        <v>46242</v>
      </c>
      <c r="B126" s="8" t="s">
        <v>32</v>
      </c>
      <c r="C126" s="9" t="n">
        <v>2</v>
      </c>
      <c r="D126" s="10" t="n">
        <v>110</v>
      </c>
      <c r="E126" s="11" t="n">
        <f aca="false">IF($B126="","",N(C126)*N(D126))</f>
        <v>220</v>
      </c>
    </row>
    <row r="127" customFormat="false" ht="15" hidden="false" customHeight="false" outlineLevel="0" collapsed="false">
      <c r="A127" s="7" t="n">
        <v>46245</v>
      </c>
      <c r="B127" s="8" t="s">
        <v>38</v>
      </c>
      <c r="C127" s="9" t="n">
        <v>1</v>
      </c>
      <c r="D127" s="10" t="n">
        <v>79</v>
      </c>
      <c r="E127" s="11" t="n">
        <f aca="false">IF($B127="","",N(C127)*N(D127))</f>
        <v>79</v>
      </c>
    </row>
    <row r="128" customFormat="false" ht="15" hidden="false" customHeight="false" outlineLevel="0" collapsed="false">
      <c r="A128" s="7" t="n">
        <v>46246</v>
      </c>
      <c r="B128" s="8" t="s">
        <v>38</v>
      </c>
      <c r="C128" s="9" t="n">
        <v>1</v>
      </c>
      <c r="D128" s="10" t="n">
        <v>79</v>
      </c>
      <c r="E128" s="11" t="n">
        <f aca="false">IF($B128="","",N(C128)*N(D128))</f>
        <v>79</v>
      </c>
    </row>
    <row r="129" customFormat="false" ht="15" hidden="false" customHeight="false" outlineLevel="0" collapsed="false">
      <c r="A129" s="7" t="n">
        <v>46246</v>
      </c>
      <c r="B129" s="8" t="s">
        <v>37</v>
      </c>
      <c r="C129" s="9" t="n">
        <v>1</v>
      </c>
      <c r="D129" s="10" t="n">
        <v>85</v>
      </c>
      <c r="E129" s="11" t="n">
        <f aca="false">IF($B129="","",N(C129)*N(D129))</f>
        <v>85</v>
      </c>
    </row>
    <row r="130" customFormat="false" ht="15" hidden="false" customHeight="false" outlineLevel="0" collapsed="false">
      <c r="A130" s="7" t="n">
        <v>46248</v>
      </c>
      <c r="B130" s="8" t="s">
        <v>37</v>
      </c>
      <c r="C130" s="9" t="n">
        <v>1</v>
      </c>
      <c r="D130" s="10" t="n">
        <v>76</v>
      </c>
      <c r="E130" s="11" t="n">
        <f aca="false">IF($B130="","",N(C130)*N(D130))</f>
        <v>76</v>
      </c>
    </row>
    <row r="131" customFormat="false" ht="15" hidden="false" customHeight="false" outlineLevel="0" collapsed="false">
      <c r="A131" s="7" t="n">
        <v>46248</v>
      </c>
      <c r="B131" s="8" t="s">
        <v>39</v>
      </c>
      <c r="C131" s="9" t="n">
        <v>1</v>
      </c>
      <c r="D131" s="10" t="n">
        <v>135</v>
      </c>
      <c r="E131" s="11" t="n">
        <f aca="false">IF($B131="","",N(C131)*N(D131))</f>
        <v>135</v>
      </c>
    </row>
    <row r="132" customFormat="false" ht="15" hidden="false" customHeight="false" outlineLevel="0" collapsed="false">
      <c r="A132" s="7" t="n">
        <v>46252</v>
      </c>
      <c r="B132" s="8" t="s">
        <v>34</v>
      </c>
      <c r="C132" s="9" t="n">
        <v>1</v>
      </c>
      <c r="D132" s="10" t="n">
        <v>95</v>
      </c>
      <c r="E132" s="11" t="n">
        <f aca="false">IF($B132="","",N(C132)*N(D132))</f>
        <v>95</v>
      </c>
    </row>
    <row r="133" customFormat="false" ht="15" hidden="false" customHeight="false" outlineLevel="0" collapsed="false">
      <c r="A133" s="7" t="n">
        <v>46257</v>
      </c>
      <c r="B133" s="8" t="s">
        <v>35</v>
      </c>
      <c r="C133" s="9" t="n">
        <v>2</v>
      </c>
      <c r="D133" s="10" t="n">
        <v>125</v>
      </c>
      <c r="E133" s="11" t="n">
        <f aca="false">IF($B133="","",N(C133)*N(D133))</f>
        <v>250</v>
      </c>
    </row>
    <row r="134" customFormat="false" ht="15" hidden="false" customHeight="false" outlineLevel="0" collapsed="false">
      <c r="A134" s="7" t="n">
        <v>46259</v>
      </c>
      <c r="B134" s="8" t="s">
        <v>37</v>
      </c>
      <c r="C134" s="9" t="n">
        <v>1</v>
      </c>
      <c r="D134" s="10" t="n">
        <v>85</v>
      </c>
      <c r="E134" s="11" t="n">
        <f aca="false">IF($B134="","",N(C134)*N(D134))</f>
        <v>85</v>
      </c>
    </row>
    <row r="135" customFormat="false" ht="15" hidden="false" customHeight="false" outlineLevel="0" collapsed="false">
      <c r="A135" s="7" t="n">
        <v>46260</v>
      </c>
      <c r="B135" s="8" t="s">
        <v>40</v>
      </c>
      <c r="C135" s="9" t="n">
        <v>1</v>
      </c>
      <c r="D135" s="10" t="n">
        <v>290</v>
      </c>
      <c r="E135" s="11" t="n">
        <f aca="false">IF($B135="","",N(C135)*N(D135))</f>
        <v>290</v>
      </c>
    </row>
    <row r="136" customFormat="false" ht="15" hidden="false" customHeight="false" outlineLevel="0" collapsed="false">
      <c r="A136" s="7" t="n">
        <v>46266</v>
      </c>
      <c r="B136" s="8" t="s">
        <v>31</v>
      </c>
      <c r="C136" s="9" t="n">
        <v>2</v>
      </c>
      <c r="D136" s="10" t="n">
        <v>22</v>
      </c>
      <c r="E136" s="11" t="n">
        <f aca="false">IF($B136="","",N(C136)*N(D136))</f>
        <v>44</v>
      </c>
    </row>
    <row r="137" customFormat="false" ht="15" hidden="false" customHeight="false" outlineLevel="0" collapsed="false">
      <c r="A137" s="7" t="n">
        <v>46266</v>
      </c>
      <c r="B137" s="8" t="s">
        <v>36</v>
      </c>
      <c r="C137" s="9" t="n">
        <v>1</v>
      </c>
      <c r="D137" s="10" t="n">
        <v>99</v>
      </c>
      <c r="E137" s="11" t="n">
        <f aca="false">IF($B137="","",N(C137)*N(D137))</f>
        <v>99</v>
      </c>
    </row>
    <row r="138" customFormat="false" ht="15" hidden="false" customHeight="false" outlineLevel="0" collapsed="false">
      <c r="A138" s="7" t="n">
        <v>46269</v>
      </c>
      <c r="B138" s="8" t="s">
        <v>33</v>
      </c>
      <c r="C138" s="9" t="n">
        <v>2</v>
      </c>
      <c r="D138" s="10" t="n">
        <v>140</v>
      </c>
      <c r="E138" s="11" t="n">
        <f aca="false">IF($B138="","",N(C138)*N(D138))</f>
        <v>280</v>
      </c>
    </row>
    <row r="139" customFormat="false" ht="15" hidden="false" customHeight="false" outlineLevel="0" collapsed="false">
      <c r="A139" s="7" t="n">
        <v>46269</v>
      </c>
      <c r="B139" s="8" t="s">
        <v>31</v>
      </c>
      <c r="C139" s="9" t="n">
        <v>6</v>
      </c>
      <c r="D139" s="10" t="n">
        <v>22</v>
      </c>
      <c r="E139" s="11" t="n">
        <f aca="false">IF($B139="","",N(C139)*N(D139))</f>
        <v>132</v>
      </c>
    </row>
    <row r="140" customFormat="false" ht="15" hidden="false" customHeight="false" outlineLevel="0" collapsed="false">
      <c r="A140" s="7" t="n">
        <v>46269</v>
      </c>
      <c r="B140" s="8" t="s">
        <v>31</v>
      </c>
      <c r="C140" s="9" t="n">
        <v>4</v>
      </c>
      <c r="D140" s="10" t="n">
        <v>22</v>
      </c>
      <c r="E140" s="11" t="n">
        <f aca="false">IF($B140="","",N(C140)*N(D140))</f>
        <v>88</v>
      </c>
    </row>
    <row r="141" customFormat="false" ht="15" hidden="false" customHeight="false" outlineLevel="0" collapsed="false">
      <c r="A141" s="7" t="n">
        <v>46270</v>
      </c>
      <c r="B141" s="8" t="s">
        <v>39</v>
      </c>
      <c r="C141" s="9" t="n">
        <v>1</v>
      </c>
      <c r="D141" s="10" t="n">
        <v>135</v>
      </c>
      <c r="E141" s="11" t="n">
        <f aca="false">IF($B141="","",N(C141)*N(D141))</f>
        <v>135</v>
      </c>
    </row>
    <row r="142" customFormat="false" ht="15" hidden="false" customHeight="false" outlineLevel="0" collapsed="false">
      <c r="A142" s="7" t="n">
        <v>46273</v>
      </c>
      <c r="B142" s="8" t="s">
        <v>31</v>
      </c>
      <c r="C142" s="9" t="n">
        <v>4</v>
      </c>
      <c r="D142" s="10" t="n">
        <v>22</v>
      </c>
      <c r="E142" s="11" t="n">
        <f aca="false">IF($B142="","",N(C142)*N(D142))</f>
        <v>88</v>
      </c>
    </row>
    <row r="143" customFormat="false" ht="15" hidden="false" customHeight="false" outlineLevel="0" collapsed="false">
      <c r="A143" s="7" t="n">
        <v>46273</v>
      </c>
      <c r="B143" s="8" t="s">
        <v>37</v>
      </c>
      <c r="C143" s="9" t="n">
        <v>1</v>
      </c>
      <c r="D143" s="10" t="n">
        <v>85</v>
      </c>
      <c r="E143" s="11" t="n">
        <f aca="false">IF($B143="","",N(C143)*N(D143))</f>
        <v>85</v>
      </c>
    </row>
    <row r="144" customFormat="false" ht="15" hidden="false" customHeight="false" outlineLevel="0" collapsed="false">
      <c r="A144" s="7" t="n">
        <v>46273</v>
      </c>
      <c r="B144" s="8" t="s">
        <v>35</v>
      </c>
      <c r="C144" s="9" t="n">
        <v>2</v>
      </c>
      <c r="D144" s="10" t="n">
        <v>125</v>
      </c>
      <c r="E144" s="11" t="n">
        <f aca="false">IF($B144="","",N(C144)*N(D144))</f>
        <v>250</v>
      </c>
    </row>
    <row r="145" customFormat="false" ht="15" hidden="false" customHeight="false" outlineLevel="0" collapsed="false">
      <c r="A145" s="7" t="n">
        <v>46276</v>
      </c>
      <c r="B145" s="8" t="s">
        <v>33</v>
      </c>
      <c r="C145" s="9" t="n">
        <v>1</v>
      </c>
      <c r="D145" s="10" t="n">
        <v>140</v>
      </c>
      <c r="E145" s="11" t="n">
        <f aca="false">IF($B145="","",N(C145)*N(D145))</f>
        <v>140</v>
      </c>
    </row>
    <row r="146" customFormat="false" ht="15" hidden="false" customHeight="false" outlineLevel="0" collapsed="false">
      <c r="A146" s="7" t="n">
        <v>46276</v>
      </c>
      <c r="B146" s="8" t="s">
        <v>34</v>
      </c>
      <c r="C146" s="9" t="n">
        <v>1</v>
      </c>
      <c r="D146" s="10" t="n">
        <v>95</v>
      </c>
      <c r="E146" s="11" t="n">
        <f aca="false">IF($B146="","",N(C146)*N(D146))</f>
        <v>95</v>
      </c>
    </row>
    <row r="147" customFormat="false" ht="15" hidden="false" customHeight="false" outlineLevel="0" collapsed="false">
      <c r="A147" s="7" t="n">
        <v>46276</v>
      </c>
      <c r="B147" s="8" t="s">
        <v>34</v>
      </c>
      <c r="C147" s="9" t="n">
        <v>2</v>
      </c>
      <c r="D147" s="10" t="n">
        <v>95</v>
      </c>
      <c r="E147" s="11" t="n">
        <f aca="false">IF($B147="","",N(C147)*N(D147))</f>
        <v>190</v>
      </c>
    </row>
    <row r="148" customFormat="false" ht="15" hidden="false" customHeight="false" outlineLevel="0" collapsed="false">
      <c r="A148" s="7" t="n">
        <v>46280</v>
      </c>
      <c r="B148" s="8" t="s">
        <v>39</v>
      </c>
      <c r="C148" s="9" t="n">
        <v>1</v>
      </c>
      <c r="D148" s="10" t="n">
        <v>135</v>
      </c>
      <c r="E148" s="11" t="n">
        <f aca="false">IF($B148="","",N(C148)*N(D148))</f>
        <v>135</v>
      </c>
    </row>
    <row r="149" customFormat="false" ht="15" hidden="false" customHeight="false" outlineLevel="0" collapsed="false">
      <c r="A149" s="7" t="n">
        <v>46286</v>
      </c>
      <c r="B149" s="8" t="s">
        <v>32</v>
      </c>
      <c r="C149" s="9" t="n">
        <v>1</v>
      </c>
      <c r="D149" s="10" t="n">
        <v>110</v>
      </c>
      <c r="E149" s="11" t="n">
        <f aca="false">IF($B149="","",N(C149)*N(D149))</f>
        <v>110</v>
      </c>
    </row>
    <row r="150" customFormat="false" ht="15" hidden="false" customHeight="false" outlineLevel="0" collapsed="false">
      <c r="A150" s="7" t="n">
        <v>46292</v>
      </c>
      <c r="B150" s="8" t="s">
        <v>31</v>
      </c>
      <c r="C150" s="9" t="n">
        <v>4</v>
      </c>
      <c r="D150" s="10" t="n">
        <v>22</v>
      </c>
      <c r="E150" s="11" t="n">
        <f aca="false">IF($B150="","",N(C150)*N(D150))</f>
        <v>88</v>
      </c>
    </row>
    <row r="151" customFormat="false" ht="15" hidden="false" customHeight="false" outlineLevel="0" collapsed="false">
      <c r="A151" s="7"/>
      <c r="B151" s="8"/>
      <c r="C151" s="9"/>
      <c r="D151" s="10"/>
      <c r="E151" s="11" t="str">
        <f aca="false">IF($B151="","",N(C151)*N(D151))</f>
        <v/>
      </c>
    </row>
    <row r="152" customFormat="false" ht="15" hidden="false" customHeight="false" outlineLevel="0" collapsed="false">
      <c r="A152" s="7"/>
      <c r="B152" s="8"/>
      <c r="C152" s="9"/>
      <c r="D152" s="10"/>
      <c r="E152" s="11" t="str">
        <f aca="false">IF($B152="","",N(C152)*N(D152))</f>
        <v/>
      </c>
    </row>
    <row r="153" customFormat="false" ht="15" hidden="false" customHeight="false" outlineLevel="0" collapsed="false">
      <c r="A153" s="7"/>
      <c r="B153" s="8"/>
      <c r="C153" s="9"/>
      <c r="D153" s="10"/>
      <c r="E153" s="11" t="str">
        <f aca="false">IF($B153="","",N(C153)*N(D153))</f>
        <v/>
      </c>
    </row>
    <row r="154" customFormat="false" ht="15" hidden="false" customHeight="false" outlineLevel="0" collapsed="false">
      <c r="A154" s="7"/>
      <c r="B154" s="8"/>
      <c r="C154" s="9"/>
      <c r="D154" s="10"/>
      <c r="E154" s="11" t="str">
        <f aca="false">IF($B154="","",N(C154)*N(D154))</f>
        <v/>
      </c>
    </row>
    <row r="155" customFormat="false" ht="15" hidden="false" customHeight="false" outlineLevel="0" collapsed="false">
      <c r="A155" s="7"/>
      <c r="B155" s="8"/>
      <c r="C155" s="9"/>
      <c r="D155" s="10"/>
      <c r="E155" s="11" t="str">
        <f aca="false">IF($B155="","",N(C155)*N(D155))</f>
        <v/>
      </c>
    </row>
    <row r="156" customFormat="false" ht="15" hidden="false" customHeight="false" outlineLevel="0" collapsed="false">
      <c r="A156" s="7"/>
      <c r="B156" s="8"/>
      <c r="C156" s="9"/>
      <c r="D156" s="10"/>
      <c r="E156" s="11" t="str">
        <f aca="false">IF($B156="","",N(C156)*N(D156))</f>
        <v/>
      </c>
    </row>
    <row r="157" customFormat="false" ht="15" hidden="false" customHeight="false" outlineLevel="0" collapsed="false">
      <c r="A157" s="7"/>
      <c r="B157" s="8"/>
      <c r="C157" s="9"/>
      <c r="D157" s="10"/>
      <c r="E157" s="11" t="str">
        <f aca="false">IF($B157="","",N(C157)*N(D157))</f>
        <v/>
      </c>
    </row>
    <row r="158" customFormat="false" ht="15" hidden="false" customHeight="false" outlineLevel="0" collapsed="false">
      <c r="A158" s="7"/>
      <c r="B158" s="8"/>
      <c r="C158" s="9"/>
      <c r="D158" s="10"/>
      <c r="E158" s="11" t="str">
        <f aca="false">IF($B158="","",N(C158)*N(D158))</f>
        <v/>
      </c>
    </row>
    <row r="159" customFormat="false" ht="15" hidden="false" customHeight="false" outlineLevel="0" collapsed="false">
      <c r="A159" s="7"/>
      <c r="B159" s="8"/>
      <c r="C159" s="9"/>
      <c r="D159" s="10"/>
      <c r="E159" s="11" t="str">
        <f aca="false">IF($B159="","",N(C159)*N(D159))</f>
        <v/>
      </c>
    </row>
    <row r="160" customFormat="false" ht="15" hidden="false" customHeight="false" outlineLevel="0" collapsed="false">
      <c r="A160" s="7"/>
      <c r="B160" s="8"/>
      <c r="C160" s="9"/>
      <c r="D160" s="10"/>
      <c r="E160" s="11" t="str">
        <f aca="false">IF($B160="","",N(C160)*N(D160))</f>
        <v/>
      </c>
    </row>
    <row r="161" customFormat="false" ht="15" hidden="false" customHeight="false" outlineLevel="0" collapsed="false">
      <c r="A161" s="7"/>
      <c r="B161" s="8"/>
      <c r="C161" s="9"/>
      <c r="D161" s="10"/>
      <c r="E161" s="11" t="str">
        <f aca="false">IF($B161="","",N(C161)*N(D161))</f>
        <v/>
      </c>
    </row>
    <row r="162" customFormat="false" ht="15" hidden="false" customHeight="false" outlineLevel="0" collapsed="false">
      <c r="A162" s="7"/>
      <c r="B162" s="8"/>
      <c r="C162" s="9"/>
      <c r="D162" s="10"/>
      <c r="E162" s="11" t="str">
        <f aca="false">IF($B162="","",N(C162)*N(D162))</f>
        <v/>
      </c>
    </row>
    <row r="163" customFormat="false" ht="15" hidden="false" customHeight="false" outlineLevel="0" collapsed="false">
      <c r="A163" s="7"/>
      <c r="B163" s="8"/>
      <c r="C163" s="9"/>
      <c r="D163" s="10"/>
      <c r="E163" s="11" t="str">
        <f aca="false">IF($B163="","",N(C163)*N(D163))</f>
        <v/>
      </c>
    </row>
    <row r="164" customFormat="false" ht="15" hidden="false" customHeight="false" outlineLevel="0" collapsed="false">
      <c r="A164" s="7"/>
      <c r="B164" s="8"/>
      <c r="C164" s="9"/>
      <c r="D164" s="10"/>
      <c r="E164" s="11" t="str">
        <f aca="false">IF($B164="","",N(C164)*N(D164))</f>
        <v/>
      </c>
    </row>
    <row r="165" customFormat="false" ht="15" hidden="false" customHeight="false" outlineLevel="0" collapsed="false">
      <c r="A165" s="7"/>
      <c r="B165" s="8"/>
      <c r="C165" s="9"/>
      <c r="D165" s="10"/>
      <c r="E165" s="11" t="str">
        <f aca="false">IF($B165="","",N(C165)*N(D165))</f>
        <v/>
      </c>
    </row>
    <row r="166" customFormat="false" ht="15" hidden="false" customHeight="false" outlineLevel="0" collapsed="false">
      <c r="A166" s="7"/>
      <c r="B166" s="8"/>
      <c r="C166" s="9"/>
      <c r="D166" s="10"/>
      <c r="E166" s="11" t="str">
        <f aca="false">IF($B166="","",N(C166)*N(D166))</f>
        <v/>
      </c>
    </row>
    <row r="167" customFormat="false" ht="15" hidden="false" customHeight="false" outlineLevel="0" collapsed="false">
      <c r="A167" s="7"/>
      <c r="B167" s="8"/>
      <c r="C167" s="9"/>
      <c r="D167" s="10"/>
      <c r="E167" s="11" t="str">
        <f aca="false">IF($B167="","",N(C167)*N(D167))</f>
        <v/>
      </c>
    </row>
    <row r="168" customFormat="false" ht="15" hidden="false" customHeight="false" outlineLevel="0" collapsed="false">
      <c r="A168" s="7"/>
      <c r="B168" s="8"/>
      <c r="C168" s="9"/>
      <c r="D168" s="10"/>
      <c r="E168" s="11" t="str">
        <f aca="false">IF($B168="","",N(C168)*N(D168))</f>
        <v/>
      </c>
    </row>
    <row r="169" customFormat="false" ht="15" hidden="false" customHeight="false" outlineLevel="0" collapsed="false">
      <c r="A169" s="7"/>
      <c r="B169" s="8"/>
      <c r="C169" s="9"/>
      <c r="D169" s="10"/>
      <c r="E169" s="11" t="str">
        <f aca="false">IF($B169="","",N(C169)*N(D169))</f>
        <v/>
      </c>
    </row>
    <row r="170" customFormat="false" ht="15" hidden="false" customHeight="false" outlineLevel="0" collapsed="false">
      <c r="A170" s="7"/>
      <c r="B170" s="8"/>
      <c r="C170" s="9"/>
      <c r="D170" s="10"/>
      <c r="E170" s="11" t="str">
        <f aca="false">IF($B170="","",N(C170)*N(D170))</f>
        <v/>
      </c>
    </row>
    <row r="171" customFormat="false" ht="15" hidden="false" customHeight="false" outlineLevel="0" collapsed="false">
      <c r="A171" s="7"/>
      <c r="B171" s="8"/>
      <c r="C171" s="9"/>
      <c r="D171" s="10"/>
      <c r="E171" s="11" t="str">
        <f aca="false">IF($B171="","",N(C171)*N(D171))</f>
        <v/>
      </c>
    </row>
    <row r="172" customFormat="false" ht="15" hidden="false" customHeight="false" outlineLevel="0" collapsed="false">
      <c r="A172" s="7"/>
      <c r="B172" s="8"/>
      <c r="C172" s="9"/>
      <c r="D172" s="10"/>
      <c r="E172" s="11" t="str">
        <f aca="false">IF($B172="","",N(C172)*N(D172))</f>
        <v/>
      </c>
    </row>
    <row r="173" customFormat="false" ht="15" hidden="false" customHeight="false" outlineLevel="0" collapsed="false">
      <c r="A173" s="7"/>
      <c r="B173" s="8"/>
      <c r="C173" s="9"/>
      <c r="D173" s="10"/>
      <c r="E173" s="11" t="str">
        <f aca="false">IF($B173="","",N(C173)*N(D173))</f>
        <v/>
      </c>
    </row>
    <row r="174" customFormat="false" ht="15" hidden="false" customHeight="false" outlineLevel="0" collapsed="false">
      <c r="A174" s="7"/>
      <c r="B174" s="8"/>
      <c r="C174" s="9"/>
      <c r="D174" s="10"/>
      <c r="E174" s="11" t="str">
        <f aca="false">IF($B174="","",N(C174)*N(D174))</f>
        <v/>
      </c>
    </row>
    <row r="175" customFormat="false" ht="15" hidden="false" customHeight="false" outlineLevel="0" collapsed="false">
      <c r="A175" s="7"/>
      <c r="B175" s="8"/>
      <c r="C175" s="9"/>
      <c r="D175" s="10"/>
      <c r="E175" s="11" t="str">
        <f aca="false">IF($B175="","",N(C175)*N(D175))</f>
        <v/>
      </c>
    </row>
    <row r="176" customFormat="false" ht="15" hidden="false" customHeight="false" outlineLevel="0" collapsed="false">
      <c r="A176" s="7"/>
      <c r="B176" s="8"/>
      <c r="C176" s="9"/>
      <c r="D176" s="10"/>
      <c r="E176" s="11" t="str">
        <f aca="false">IF($B176="","",N(C176)*N(D176))</f>
        <v/>
      </c>
    </row>
    <row r="177" customFormat="false" ht="15" hidden="false" customHeight="false" outlineLevel="0" collapsed="false">
      <c r="A177" s="7"/>
      <c r="B177" s="8"/>
      <c r="C177" s="9"/>
      <c r="D177" s="10"/>
      <c r="E177" s="11" t="str">
        <f aca="false">IF($B177="","",N(C177)*N(D177))</f>
        <v/>
      </c>
    </row>
    <row r="178" customFormat="false" ht="15" hidden="false" customHeight="false" outlineLevel="0" collapsed="false">
      <c r="A178" s="7"/>
      <c r="B178" s="8"/>
      <c r="C178" s="9"/>
      <c r="D178" s="10"/>
      <c r="E178" s="11" t="str">
        <f aca="false">IF($B178="","",N(C178)*N(D178))</f>
        <v/>
      </c>
    </row>
    <row r="179" customFormat="false" ht="15" hidden="false" customHeight="false" outlineLevel="0" collapsed="false">
      <c r="A179" s="7"/>
      <c r="B179" s="8"/>
      <c r="C179" s="9"/>
      <c r="D179" s="10"/>
      <c r="E179" s="11" t="str">
        <f aca="false">IF($B179="","",N(C179)*N(D179))</f>
        <v/>
      </c>
    </row>
    <row r="180" customFormat="false" ht="15" hidden="false" customHeight="false" outlineLevel="0" collapsed="false">
      <c r="A180" s="7"/>
      <c r="B180" s="8"/>
      <c r="C180" s="9"/>
      <c r="D180" s="10"/>
      <c r="E180" s="11" t="str">
        <f aca="false">IF($B180="","",N(C180)*N(D180))</f>
        <v/>
      </c>
    </row>
    <row r="181" customFormat="false" ht="15" hidden="false" customHeight="false" outlineLevel="0" collapsed="false">
      <c r="A181" s="7"/>
      <c r="B181" s="8"/>
      <c r="C181" s="9"/>
      <c r="D181" s="10"/>
      <c r="E181" s="11" t="str">
        <f aca="false">IF($B181="","",N(C181)*N(D181))</f>
        <v/>
      </c>
    </row>
    <row r="182" customFormat="false" ht="15" hidden="false" customHeight="false" outlineLevel="0" collapsed="false">
      <c r="A182" s="7"/>
      <c r="B182" s="8"/>
      <c r="C182" s="9"/>
      <c r="D182" s="10"/>
      <c r="E182" s="11" t="str">
        <f aca="false">IF($B182="","",N(C182)*N(D182))</f>
        <v/>
      </c>
    </row>
    <row r="183" customFormat="false" ht="15" hidden="false" customHeight="false" outlineLevel="0" collapsed="false">
      <c r="A183" s="7"/>
      <c r="B183" s="8"/>
      <c r="C183" s="9"/>
      <c r="D183" s="10"/>
      <c r="E183" s="11" t="str">
        <f aca="false">IF($B183="","",N(C183)*N(D183))</f>
        <v/>
      </c>
    </row>
    <row r="184" customFormat="false" ht="15" hidden="false" customHeight="false" outlineLevel="0" collapsed="false">
      <c r="A184" s="7"/>
      <c r="B184" s="8"/>
      <c r="C184" s="9"/>
      <c r="D184" s="10"/>
      <c r="E184" s="11" t="str">
        <f aca="false">IF($B184="","",N(C184)*N(D184))</f>
        <v/>
      </c>
    </row>
    <row r="185" customFormat="false" ht="15" hidden="false" customHeight="false" outlineLevel="0" collapsed="false">
      <c r="A185" s="7"/>
      <c r="B185" s="8"/>
      <c r="C185" s="9"/>
      <c r="D185" s="10"/>
      <c r="E185" s="11" t="str">
        <f aca="false">IF($B185="","",N(C185)*N(D185))</f>
        <v/>
      </c>
    </row>
    <row r="186" customFormat="false" ht="15" hidden="false" customHeight="false" outlineLevel="0" collapsed="false">
      <c r="A186" s="7"/>
      <c r="B186" s="8"/>
      <c r="C186" s="9"/>
      <c r="D186" s="10"/>
      <c r="E186" s="11" t="str">
        <f aca="false">IF($B186="","",N(C186)*N(D186))</f>
        <v/>
      </c>
    </row>
    <row r="187" customFormat="false" ht="15" hidden="false" customHeight="false" outlineLevel="0" collapsed="false">
      <c r="A187" s="7"/>
      <c r="B187" s="8"/>
      <c r="C187" s="9"/>
      <c r="D187" s="10"/>
      <c r="E187" s="11" t="str">
        <f aca="false">IF($B187="","",N(C187)*N(D187))</f>
        <v/>
      </c>
    </row>
    <row r="188" customFormat="false" ht="15" hidden="false" customHeight="false" outlineLevel="0" collapsed="false">
      <c r="A188" s="7"/>
      <c r="B188" s="8"/>
      <c r="C188" s="9"/>
      <c r="D188" s="10"/>
      <c r="E188" s="11" t="str">
        <f aca="false">IF($B188="","",N(C188)*N(D188))</f>
        <v/>
      </c>
    </row>
    <row r="189" customFormat="false" ht="15" hidden="false" customHeight="false" outlineLevel="0" collapsed="false">
      <c r="A189" s="7"/>
      <c r="B189" s="8"/>
      <c r="C189" s="9"/>
      <c r="D189" s="10"/>
      <c r="E189" s="11" t="str">
        <f aca="false">IF($B189="","",N(C189)*N(D189))</f>
        <v/>
      </c>
    </row>
    <row r="190" customFormat="false" ht="15" hidden="false" customHeight="false" outlineLevel="0" collapsed="false">
      <c r="A190" s="7"/>
      <c r="B190" s="8"/>
      <c r="C190" s="9"/>
      <c r="D190" s="10"/>
      <c r="E190" s="11" t="str">
        <f aca="false">IF($B190="","",N(C190)*N(D190))</f>
        <v/>
      </c>
    </row>
    <row r="191" customFormat="false" ht="15" hidden="false" customHeight="false" outlineLevel="0" collapsed="false">
      <c r="A191" s="7"/>
      <c r="B191" s="8"/>
      <c r="C191" s="9"/>
      <c r="D191" s="10"/>
      <c r="E191" s="11" t="str">
        <f aca="false">IF($B191="","",N(C191)*N(D191))</f>
        <v/>
      </c>
    </row>
    <row r="192" customFormat="false" ht="15" hidden="false" customHeight="false" outlineLevel="0" collapsed="false">
      <c r="A192" s="7"/>
      <c r="B192" s="8"/>
      <c r="C192" s="9"/>
      <c r="D192" s="10"/>
      <c r="E192" s="11" t="str">
        <f aca="false">IF($B192="","",N(C192)*N(D192))</f>
        <v/>
      </c>
    </row>
    <row r="193" customFormat="false" ht="15" hidden="false" customHeight="false" outlineLevel="0" collapsed="false">
      <c r="A193" s="7"/>
      <c r="B193" s="8"/>
      <c r="C193" s="9"/>
      <c r="D193" s="10"/>
      <c r="E193" s="11" t="str">
        <f aca="false">IF($B193="","",N(C193)*N(D193))</f>
        <v/>
      </c>
    </row>
    <row r="194" customFormat="false" ht="15" hidden="false" customHeight="false" outlineLevel="0" collapsed="false">
      <c r="A194" s="7"/>
      <c r="B194" s="8"/>
      <c r="C194" s="9"/>
      <c r="D194" s="10"/>
      <c r="E194" s="11" t="str">
        <f aca="false">IF($B194="","",N(C194)*N(D194))</f>
        <v/>
      </c>
    </row>
    <row r="195" customFormat="false" ht="15" hidden="false" customHeight="false" outlineLevel="0" collapsed="false">
      <c r="A195" s="7"/>
      <c r="B195" s="8"/>
      <c r="C195" s="9"/>
      <c r="D195" s="10"/>
      <c r="E195" s="11" t="str">
        <f aca="false">IF($B195="","",N(C195)*N(D195))</f>
        <v/>
      </c>
    </row>
    <row r="196" customFormat="false" ht="15" hidden="false" customHeight="false" outlineLevel="0" collapsed="false">
      <c r="A196" s="7"/>
      <c r="B196" s="8"/>
      <c r="C196" s="9"/>
      <c r="D196" s="10"/>
      <c r="E196" s="11" t="str">
        <f aca="false">IF($B196="","",N(C196)*N(D196))</f>
        <v/>
      </c>
    </row>
    <row r="197" customFormat="false" ht="15" hidden="false" customHeight="false" outlineLevel="0" collapsed="false">
      <c r="A197" s="7"/>
      <c r="B197" s="8"/>
      <c r="C197" s="9"/>
      <c r="D197" s="10"/>
      <c r="E197" s="11" t="str">
        <f aca="false">IF($B197="","",N(C197)*N(D197))</f>
        <v/>
      </c>
    </row>
    <row r="198" customFormat="false" ht="15" hidden="false" customHeight="false" outlineLevel="0" collapsed="false">
      <c r="A198" s="7"/>
      <c r="B198" s="8"/>
      <c r="C198" s="9"/>
      <c r="D198" s="10"/>
      <c r="E198" s="11" t="str">
        <f aca="false">IF($B198="","",N(C198)*N(D198))</f>
        <v/>
      </c>
    </row>
    <row r="199" customFormat="false" ht="15" hidden="false" customHeight="false" outlineLevel="0" collapsed="false">
      <c r="A199" s="7"/>
      <c r="B199" s="8"/>
      <c r="C199" s="9"/>
      <c r="D199" s="10"/>
      <c r="E199" s="11" t="str">
        <f aca="false">IF($B199="","",N(C199)*N(D199))</f>
        <v/>
      </c>
    </row>
    <row r="200" customFormat="false" ht="15" hidden="false" customHeight="false" outlineLevel="0" collapsed="false">
      <c r="A200" s="7"/>
      <c r="B200" s="8"/>
      <c r="C200" s="9"/>
      <c r="D200" s="10"/>
      <c r="E200" s="11" t="str">
        <f aca="false">IF($B200="","",N(C200)*N(D200))</f>
        <v/>
      </c>
    </row>
    <row r="201" customFormat="false" ht="15" hidden="false" customHeight="false" outlineLevel="0" collapsed="false">
      <c r="A201" s="7"/>
      <c r="B201" s="8"/>
      <c r="C201" s="9"/>
      <c r="D201" s="10"/>
      <c r="E201" s="11" t="str">
        <f aca="false">IF($B201="","",N(C201)*N(D201))</f>
        <v/>
      </c>
    </row>
    <row r="202" customFormat="false" ht="15" hidden="false" customHeight="false" outlineLevel="0" collapsed="false">
      <c r="A202" s="7"/>
      <c r="B202" s="8"/>
      <c r="C202" s="9"/>
      <c r="D202" s="10"/>
      <c r="E202" s="11" t="str">
        <f aca="false">IF($B202="","",N(C202)*N(D202))</f>
        <v/>
      </c>
    </row>
    <row r="203" customFormat="false" ht="15" hidden="false" customHeight="false" outlineLevel="0" collapsed="false">
      <c r="A203" s="7"/>
      <c r="B203" s="8"/>
      <c r="C203" s="9"/>
      <c r="D203" s="10"/>
      <c r="E203" s="11" t="str">
        <f aca="false">IF($B203="","",N(C203)*N(D203))</f>
        <v/>
      </c>
    </row>
    <row r="204" customFormat="false" ht="15" hidden="false" customHeight="false" outlineLevel="0" collapsed="false">
      <c r="A204" s="7"/>
      <c r="B204" s="8"/>
      <c r="C204" s="9"/>
      <c r="D204" s="10"/>
      <c r="E204" s="11" t="str">
        <f aca="false">IF($B204="","",N(C204)*N(D204))</f>
        <v/>
      </c>
    </row>
    <row r="205" customFormat="false" ht="15" hidden="false" customHeight="false" outlineLevel="0" collapsed="false">
      <c r="A205" s="7"/>
      <c r="B205" s="8"/>
      <c r="C205" s="9"/>
      <c r="D205" s="10"/>
      <c r="E205" s="11" t="str">
        <f aca="false">IF($B205="","",N(C205)*N(D205))</f>
        <v/>
      </c>
    </row>
    <row r="206" customFormat="false" ht="15" hidden="false" customHeight="false" outlineLevel="0" collapsed="false">
      <c r="A206" s="7"/>
      <c r="B206" s="8"/>
      <c r="C206" s="9"/>
      <c r="D206" s="10"/>
      <c r="E206" s="11" t="str">
        <f aca="false">IF($B206="","",N(C206)*N(D206))</f>
        <v/>
      </c>
    </row>
    <row r="207" customFormat="false" ht="15" hidden="false" customHeight="false" outlineLevel="0" collapsed="false">
      <c r="A207" s="7"/>
      <c r="B207" s="8"/>
      <c r="C207" s="9"/>
      <c r="D207" s="10"/>
      <c r="E207" s="11" t="str">
        <f aca="false">IF($B207="","",N(C207)*N(D207))</f>
        <v/>
      </c>
    </row>
    <row r="208" customFormat="false" ht="15" hidden="false" customHeight="false" outlineLevel="0" collapsed="false">
      <c r="A208" s="7"/>
      <c r="B208" s="8"/>
      <c r="C208" s="9"/>
      <c r="D208" s="10"/>
      <c r="E208" s="11" t="str">
        <f aca="false">IF($B208="","",N(C208)*N(D208))</f>
        <v/>
      </c>
    </row>
    <row r="209" customFormat="false" ht="15" hidden="false" customHeight="false" outlineLevel="0" collapsed="false">
      <c r="A209" s="7"/>
      <c r="B209" s="8"/>
      <c r="C209" s="9"/>
      <c r="D209" s="10"/>
      <c r="E209" s="11" t="str">
        <f aca="false">IF($B209="","",N(C209)*N(D209))</f>
        <v/>
      </c>
    </row>
    <row r="210" customFormat="false" ht="15" hidden="false" customHeight="false" outlineLevel="0" collapsed="false">
      <c r="A210" s="7"/>
      <c r="B210" s="8"/>
      <c r="C210" s="9"/>
      <c r="D210" s="10"/>
      <c r="E210" s="11" t="str">
        <f aca="false">IF($B210="","",N(C210)*N(D210))</f>
        <v/>
      </c>
    </row>
    <row r="211" customFormat="false" ht="15" hidden="false" customHeight="false" outlineLevel="0" collapsed="false">
      <c r="A211" s="7"/>
      <c r="B211" s="8"/>
      <c r="C211" s="9"/>
      <c r="D211" s="10"/>
      <c r="E211" s="11" t="str">
        <f aca="false">IF($B211="","",N(C211)*N(D211))</f>
        <v/>
      </c>
    </row>
    <row r="212" customFormat="false" ht="15" hidden="false" customHeight="false" outlineLevel="0" collapsed="false">
      <c r="A212" s="7"/>
      <c r="B212" s="8"/>
      <c r="C212" s="9"/>
      <c r="D212" s="10"/>
      <c r="E212" s="11" t="str">
        <f aca="false">IF($B212="","",N(C212)*N(D212))</f>
        <v/>
      </c>
    </row>
    <row r="213" customFormat="false" ht="15" hidden="false" customHeight="false" outlineLevel="0" collapsed="false">
      <c r="A213" s="7"/>
      <c r="B213" s="8"/>
      <c r="C213" s="9"/>
      <c r="D213" s="10"/>
      <c r="E213" s="11" t="str">
        <f aca="false">IF($B213="","",N(C213)*N(D213))</f>
        <v/>
      </c>
    </row>
    <row r="214" customFormat="false" ht="15" hidden="false" customHeight="false" outlineLevel="0" collapsed="false">
      <c r="A214" s="7"/>
      <c r="B214" s="8"/>
      <c r="C214" s="9"/>
      <c r="D214" s="10"/>
      <c r="E214" s="11" t="str">
        <f aca="false">IF($B214="","",N(C214)*N(D214))</f>
        <v/>
      </c>
    </row>
    <row r="215" customFormat="false" ht="15" hidden="false" customHeight="false" outlineLevel="0" collapsed="false">
      <c r="A215" s="7"/>
      <c r="B215" s="8"/>
      <c r="C215" s="9"/>
      <c r="D215" s="10"/>
      <c r="E215" s="11" t="str">
        <f aca="false">IF($B215="","",N(C215)*N(D215))</f>
        <v/>
      </c>
    </row>
    <row r="216" customFormat="false" ht="15" hidden="false" customHeight="false" outlineLevel="0" collapsed="false">
      <c r="A216" s="7"/>
      <c r="B216" s="8"/>
      <c r="C216" s="9"/>
      <c r="D216" s="10"/>
      <c r="E216" s="11" t="str">
        <f aca="false">IF($B216="","",N(C216)*N(D216))</f>
        <v/>
      </c>
    </row>
    <row r="217" customFormat="false" ht="15" hidden="false" customHeight="false" outlineLevel="0" collapsed="false">
      <c r="A217" s="7"/>
      <c r="B217" s="8"/>
      <c r="C217" s="9"/>
      <c r="D217" s="10"/>
      <c r="E217" s="11" t="str">
        <f aca="false">IF($B217="","",N(C217)*N(D217))</f>
        <v/>
      </c>
    </row>
    <row r="218" customFormat="false" ht="15" hidden="false" customHeight="false" outlineLevel="0" collapsed="false">
      <c r="A218" s="7"/>
      <c r="B218" s="8"/>
      <c r="C218" s="9"/>
      <c r="D218" s="10"/>
      <c r="E218" s="11" t="str">
        <f aca="false">IF($B218="","",N(C218)*N(D218))</f>
        <v/>
      </c>
    </row>
    <row r="219" customFormat="false" ht="15" hidden="false" customHeight="false" outlineLevel="0" collapsed="false">
      <c r="A219" s="7"/>
      <c r="B219" s="8"/>
      <c r="C219" s="9"/>
      <c r="D219" s="10"/>
      <c r="E219" s="11" t="str">
        <f aca="false">IF($B219="","",N(C219)*N(D219))</f>
        <v/>
      </c>
    </row>
    <row r="220" customFormat="false" ht="15" hidden="false" customHeight="false" outlineLevel="0" collapsed="false">
      <c r="A220" s="7"/>
      <c r="B220" s="8"/>
      <c r="C220" s="9"/>
      <c r="D220" s="10"/>
      <c r="E220" s="11" t="str">
        <f aca="false">IF($B220="","",N(C220)*N(D220))</f>
        <v/>
      </c>
    </row>
    <row r="221" customFormat="false" ht="15" hidden="false" customHeight="false" outlineLevel="0" collapsed="false">
      <c r="A221" s="7"/>
      <c r="B221" s="8"/>
      <c r="C221" s="9"/>
      <c r="D221" s="10"/>
      <c r="E221" s="11" t="str">
        <f aca="false">IF($B221="","",N(C221)*N(D221))</f>
        <v/>
      </c>
    </row>
    <row r="222" customFormat="false" ht="15" hidden="false" customHeight="false" outlineLevel="0" collapsed="false">
      <c r="A222" s="7"/>
      <c r="B222" s="8"/>
      <c r="C222" s="9"/>
      <c r="D222" s="10"/>
      <c r="E222" s="11" t="str">
        <f aca="false">IF($B222="","",N(C222)*N(D222))</f>
        <v/>
      </c>
    </row>
    <row r="223" customFormat="false" ht="15" hidden="false" customHeight="false" outlineLevel="0" collapsed="false">
      <c r="A223" s="7"/>
      <c r="B223" s="8"/>
      <c r="C223" s="9"/>
      <c r="D223" s="10"/>
      <c r="E223" s="11" t="str">
        <f aca="false">IF($B223="","",N(C223)*N(D223))</f>
        <v/>
      </c>
    </row>
    <row r="224" customFormat="false" ht="15" hidden="false" customHeight="false" outlineLevel="0" collapsed="false">
      <c r="A224" s="7"/>
      <c r="B224" s="8"/>
      <c r="C224" s="9"/>
      <c r="D224" s="10"/>
      <c r="E224" s="11" t="str">
        <f aca="false">IF($B224="","",N(C224)*N(D224))</f>
        <v/>
      </c>
    </row>
    <row r="225" customFormat="false" ht="15" hidden="false" customHeight="false" outlineLevel="0" collapsed="false">
      <c r="A225" s="7"/>
      <c r="B225" s="8"/>
      <c r="C225" s="9"/>
      <c r="D225" s="10"/>
      <c r="E225" s="11" t="str">
        <f aca="false">IF($B225="","",N(C225)*N(D225))</f>
        <v/>
      </c>
    </row>
    <row r="226" customFormat="false" ht="15" hidden="false" customHeight="false" outlineLevel="0" collapsed="false">
      <c r="A226" s="7"/>
      <c r="B226" s="8"/>
      <c r="C226" s="9"/>
      <c r="D226" s="10"/>
      <c r="E226" s="11" t="str">
        <f aca="false">IF($B226="","",N(C226)*N(D226))</f>
        <v/>
      </c>
    </row>
    <row r="227" customFormat="false" ht="15" hidden="false" customHeight="false" outlineLevel="0" collapsed="false">
      <c r="A227" s="7"/>
      <c r="B227" s="8"/>
      <c r="C227" s="9"/>
      <c r="D227" s="10"/>
      <c r="E227" s="11" t="str">
        <f aca="false">IF($B227="","",N(C227)*N(D227))</f>
        <v/>
      </c>
    </row>
    <row r="228" customFormat="false" ht="15" hidden="false" customHeight="false" outlineLevel="0" collapsed="false">
      <c r="A228" s="7"/>
      <c r="B228" s="8"/>
      <c r="C228" s="9"/>
      <c r="D228" s="10"/>
      <c r="E228" s="11" t="str">
        <f aca="false">IF($B228="","",N(C228)*N(D228))</f>
        <v/>
      </c>
    </row>
    <row r="229" customFormat="false" ht="15" hidden="false" customHeight="false" outlineLevel="0" collapsed="false">
      <c r="A229" s="7"/>
      <c r="B229" s="8"/>
      <c r="C229" s="9"/>
      <c r="D229" s="10"/>
      <c r="E229" s="11" t="str">
        <f aca="false">IF($B229="","",N(C229)*N(D229))</f>
        <v/>
      </c>
    </row>
    <row r="230" customFormat="false" ht="15" hidden="false" customHeight="false" outlineLevel="0" collapsed="false">
      <c r="A230" s="7"/>
      <c r="B230" s="8"/>
      <c r="C230" s="9"/>
      <c r="D230" s="10"/>
      <c r="E230" s="11" t="str">
        <f aca="false">IF($B230="","",N(C230)*N(D230))</f>
        <v/>
      </c>
    </row>
    <row r="231" customFormat="false" ht="15" hidden="false" customHeight="false" outlineLevel="0" collapsed="false">
      <c r="A231" s="7"/>
      <c r="B231" s="8"/>
      <c r="C231" s="9"/>
      <c r="D231" s="10"/>
      <c r="E231" s="11" t="str">
        <f aca="false">IF($B231="","",N(C231)*N(D231))</f>
        <v/>
      </c>
    </row>
    <row r="232" customFormat="false" ht="15" hidden="false" customHeight="false" outlineLevel="0" collapsed="false">
      <c r="A232" s="7"/>
      <c r="B232" s="8"/>
      <c r="C232" s="9"/>
      <c r="D232" s="10"/>
      <c r="E232" s="11" t="str">
        <f aca="false">IF($B232="","",N(C232)*N(D232))</f>
        <v/>
      </c>
    </row>
    <row r="233" customFormat="false" ht="15" hidden="false" customHeight="false" outlineLevel="0" collapsed="false">
      <c r="A233" s="7"/>
      <c r="B233" s="8"/>
      <c r="C233" s="9"/>
      <c r="D233" s="10"/>
      <c r="E233" s="11" t="str">
        <f aca="false">IF($B233="","",N(C233)*N(D233))</f>
        <v/>
      </c>
    </row>
    <row r="234" customFormat="false" ht="15" hidden="false" customHeight="false" outlineLevel="0" collapsed="false">
      <c r="A234" s="7"/>
      <c r="B234" s="8"/>
      <c r="C234" s="9"/>
      <c r="D234" s="10"/>
      <c r="E234" s="11" t="str">
        <f aca="false">IF($B234="","",N(C234)*N(D234))</f>
        <v/>
      </c>
    </row>
    <row r="235" customFormat="false" ht="15" hidden="false" customHeight="false" outlineLevel="0" collapsed="false">
      <c r="A235" s="7"/>
      <c r="B235" s="8"/>
      <c r="C235" s="9"/>
      <c r="D235" s="10"/>
      <c r="E235" s="11" t="str">
        <f aca="false">IF($B235="","",N(C235)*N(D235))</f>
        <v/>
      </c>
    </row>
    <row r="236" customFormat="false" ht="15" hidden="false" customHeight="false" outlineLevel="0" collapsed="false">
      <c r="A236" s="7"/>
      <c r="B236" s="8"/>
      <c r="C236" s="9"/>
      <c r="D236" s="10"/>
      <c r="E236" s="11" t="str">
        <f aca="false">IF($B236="","",N(C236)*N(D236))</f>
        <v/>
      </c>
    </row>
    <row r="237" customFormat="false" ht="15" hidden="false" customHeight="false" outlineLevel="0" collapsed="false">
      <c r="A237" s="7"/>
      <c r="B237" s="8"/>
      <c r="C237" s="9"/>
      <c r="D237" s="10"/>
      <c r="E237" s="11" t="str">
        <f aca="false">IF($B237="","",N(C237)*N(D237))</f>
        <v/>
      </c>
    </row>
    <row r="238" customFormat="false" ht="15" hidden="false" customHeight="false" outlineLevel="0" collapsed="false">
      <c r="A238" s="7"/>
      <c r="B238" s="8"/>
      <c r="C238" s="9"/>
      <c r="D238" s="10"/>
      <c r="E238" s="11" t="str">
        <f aca="false">IF($B238="","",N(C238)*N(D238))</f>
        <v/>
      </c>
    </row>
    <row r="239" customFormat="false" ht="15" hidden="false" customHeight="false" outlineLevel="0" collapsed="false">
      <c r="A239" s="7"/>
      <c r="B239" s="8"/>
      <c r="C239" s="9"/>
      <c r="D239" s="10"/>
      <c r="E239" s="11" t="str">
        <f aca="false">IF($B239="","",N(C239)*N(D239))</f>
        <v/>
      </c>
    </row>
    <row r="240" customFormat="false" ht="15" hidden="false" customHeight="false" outlineLevel="0" collapsed="false">
      <c r="A240" s="7"/>
      <c r="B240" s="8"/>
      <c r="C240" s="9"/>
      <c r="D240" s="10"/>
      <c r="E240" s="11" t="str">
        <f aca="false">IF($B240="","",N(C240)*N(D240))</f>
        <v/>
      </c>
    </row>
    <row r="241" customFormat="false" ht="15" hidden="false" customHeight="false" outlineLevel="0" collapsed="false">
      <c r="A241" s="7"/>
      <c r="B241" s="8"/>
      <c r="C241" s="9"/>
      <c r="D241" s="10"/>
      <c r="E241" s="11" t="str">
        <f aca="false">IF($B241="","",N(C241)*N(D241))</f>
        <v/>
      </c>
    </row>
    <row r="242" customFormat="false" ht="15" hidden="false" customHeight="false" outlineLevel="0" collapsed="false">
      <c r="A242" s="7"/>
      <c r="B242" s="8"/>
      <c r="C242" s="9"/>
      <c r="D242" s="10"/>
      <c r="E242" s="11" t="str">
        <f aca="false">IF($B242="","",N(C242)*N(D242))</f>
        <v/>
      </c>
    </row>
    <row r="243" customFormat="false" ht="15" hidden="false" customHeight="false" outlineLevel="0" collapsed="false">
      <c r="A243" s="7"/>
      <c r="B243" s="8"/>
      <c r="C243" s="9"/>
      <c r="D243" s="10"/>
      <c r="E243" s="11" t="str">
        <f aca="false">IF($B243="","",N(C243)*N(D243))</f>
        <v/>
      </c>
    </row>
    <row r="244" customFormat="false" ht="15" hidden="false" customHeight="false" outlineLevel="0" collapsed="false">
      <c r="A244" s="7"/>
      <c r="B244" s="8"/>
      <c r="C244" s="9"/>
      <c r="D244" s="10"/>
      <c r="E244" s="11" t="str">
        <f aca="false">IF($B244="","",N(C244)*N(D244))</f>
        <v/>
      </c>
    </row>
    <row r="245" customFormat="false" ht="15" hidden="false" customHeight="false" outlineLevel="0" collapsed="false">
      <c r="A245" s="7"/>
      <c r="B245" s="8"/>
      <c r="C245" s="9"/>
      <c r="D245" s="10"/>
      <c r="E245" s="11" t="str">
        <f aca="false">IF($B245="","",N(C245)*N(D245))</f>
        <v/>
      </c>
    </row>
    <row r="246" customFormat="false" ht="15" hidden="false" customHeight="false" outlineLevel="0" collapsed="false">
      <c r="A246" s="7"/>
      <c r="B246" s="8"/>
      <c r="C246" s="9"/>
      <c r="D246" s="10"/>
      <c r="E246" s="11" t="str">
        <f aca="false">IF($B246="","",N(C246)*N(D246))</f>
        <v/>
      </c>
    </row>
    <row r="247" customFormat="false" ht="15" hidden="false" customHeight="false" outlineLevel="0" collapsed="false">
      <c r="A247" s="7"/>
      <c r="B247" s="8"/>
      <c r="C247" s="9"/>
      <c r="D247" s="10"/>
      <c r="E247" s="11" t="str">
        <f aca="false">IF($B247="","",N(C247)*N(D247))</f>
        <v/>
      </c>
    </row>
    <row r="248" customFormat="false" ht="15" hidden="false" customHeight="false" outlineLevel="0" collapsed="false">
      <c r="A248" s="7"/>
      <c r="B248" s="8"/>
      <c r="C248" s="9"/>
      <c r="D248" s="10"/>
      <c r="E248" s="11" t="str">
        <f aca="false">IF($B248="","",N(C248)*N(D248))</f>
        <v/>
      </c>
    </row>
    <row r="249" customFormat="false" ht="15" hidden="false" customHeight="false" outlineLevel="0" collapsed="false">
      <c r="A249" s="7"/>
      <c r="B249" s="8"/>
      <c r="C249" s="9"/>
      <c r="D249" s="10"/>
      <c r="E249" s="11" t="str">
        <f aca="false">IF($B249="","",N(C249)*N(D249))</f>
        <v/>
      </c>
    </row>
    <row r="250" customFormat="false" ht="15" hidden="false" customHeight="false" outlineLevel="0" collapsed="false">
      <c r="A250" s="7"/>
      <c r="B250" s="8"/>
      <c r="C250" s="9"/>
      <c r="D250" s="10"/>
      <c r="E250" s="11" t="str">
        <f aca="false">IF($B250="","",N(C250)*N(D250))</f>
        <v/>
      </c>
    </row>
    <row r="251" customFormat="false" ht="15" hidden="false" customHeight="false" outlineLevel="0" collapsed="false">
      <c r="A251" s="7"/>
      <c r="B251" s="8"/>
      <c r="C251" s="9"/>
      <c r="D251" s="10"/>
      <c r="E251" s="11" t="str">
        <f aca="false">IF($B251="","",N(C251)*N(D251))</f>
        <v/>
      </c>
    </row>
    <row r="252" customFormat="false" ht="15" hidden="false" customHeight="false" outlineLevel="0" collapsed="false">
      <c r="A252" s="7"/>
      <c r="B252" s="8"/>
      <c r="C252" s="9"/>
      <c r="D252" s="10"/>
      <c r="E252" s="11" t="str">
        <f aca="false">IF($B252="","",N(C252)*N(D252))</f>
        <v/>
      </c>
    </row>
    <row r="253" customFormat="false" ht="15" hidden="false" customHeight="false" outlineLevel="0" collapsed="false">
      <c r="A253" s="7"/>
      <c r="B253" s="8"/>
      <c r="C253" s="9"/>
      <c r="D253" s="10"/>
      <c r="E253" s="11" t="str">
        <f aca="false">IF($B253="","",N(C253)*N(D253))</f>
        <v/>
      </c>
    </row>
    <row r="254" customFormat="false" ht="15" hidden="false" customHeight="false" outlineLevel="0" collapsed="false">
      <c r="A254" s="7"/>
      <c r="B254" s="8"/>
      <c r="C254" s="9"/>
      <c r="D254" s="10"/>
      <c r="E254" s="11" t="str">
        <f aca="false">IF($B254="","",N(C254)*N(D254))</f>
        <v/>
      </c>
    </row>
    <row r="255" customFormat="false" ht="15" hidden="false" customHeight="false" outlineLevel="0" collapsed="false">
      <c r="A255" s="7"/>
      <c r="B255" s="8"/>
      <c r="C255" s="9"/>
      <c r="D255" s="10"/>
      <c r="E255" s="11" t="str">
        <f aca="false">IF($B255="","",N(C255)*N(D255))</f>
        <v/>
      </c>
    </row>
    <row r="256" customFormat="false" ht="15" hidden="false" customHeight="false" outlineLevel="0" collapsed="false">
      <c r="A256" s="7"/>
      <c r="B256" s="8"/>
      <c r="C256" s="9"/>
      <c r="D256" s="10"/>
      <c r="E256" s="11" t="str">
        <f aca="false">IF($B256="","",N(C256)*N(D256))</f>
        <v/>
      </c>
    </row>
    <row r="257" customFormat="false" ht="15" hidden="false" customHeight="false" outlineLevel="0" collapsed="false">
      <c r="A257" s="7"/>
      <c r="B257" s="8"/>
      <c r="C257" s="9"/>
      <c r="D257" s="10"/>
      <c r="E257" s="11" t="str">
        <f aca="false">IF($B257="","",N(C257)*N(D257))</f>
        <v/>
      </c>
    </row>
    <row r="258" customFormat="false" ht="15" hidden="false" customHeight="false" outlineLevel="0" collapsed="false">
      <c r="A258" s="7"/>
      <c r="B258" s="8"/>
      <c r="C258" s="9"/>
      <c r="D258" s="10"/>
      <c r="E258" s="11" t="str">
        <f aca="false">IF($B258="","",N(C258)*N(D258))</f>
        <v/>
      </c>
    </row>
    <row r="259" customFormat="false" ht="15" hidden="false" customHeight="false" outlineLevel="0" collapsed="false">
      <c r="A259" s="7"/>
      <c r="B259" s="8"/>
      <c r="C259" s="9"/>
      <c r="D259" s="10"/>
      <c r="E259" s="11" t="str">
        <f aca="false">IF($B259="","",N(C259)*N(D259))</f>
        <v/>
      </c>
    </row>
    <row r="260" customFormat="false" ht="15" hidden="false" customHeight="false" outlineLevel="0" collapsed="false">
      <c r="A260" s="7"/>
      <c r="B260" s="8"/>
      <c r="C260" s="9"/>
      <c r="D260" s="10"/>
      <c r="E260" s="11" t="str">
        <f aca="false">IF($B260="","",N(C260)*N(D260))</f>
        <v/>
      </c>
    </row>
    <row r="261" customFormat="false" ht="15" hidden="false" customHeight="false" outlineLevel="0" collapsed="false">
      <c r="A261" s="7"/>
      <c r="B261" s="8"/>
      <c r="C261" s="9"/>
      <c r="D261" s="10"/>
      <c r="E261" s="11" t="str">
        <f aca="false">IF($B261="","",N(C261)*N(D261))</f>
        <v/>
      </c>
    </row>
    <row r="262" customFormat="false" ht="15" hidden="false" customHeight="false" outlineLevel="0" collapsed="false">
      <c r="A262" s="7"/>
      <c r="B262" s="8"/>
      <c r="C262" s="9"/>
      <c r="D262" s="10"/>
      <c r="E262" s="11" t="str">
        <f aca="false">IF($B262="","",N(C262)*N(D262))</f>
        <v/>
      </c>
    </row>
    <row r="263" customFormat="false" ht="15" hidden="false" customHeight="false" outlineLevel="0" collapsed="false">
      <c r="A263" s="7"/>
      <c r="B263" s="8"/>
      <c r="C263" s="9"/>
      <c r="D263" s="10"/>
      <c r="E263" s="11" t="str">
        <f aca="false">IF($B263="","",N(C263)*N(D263))</f>
        <v/>
      </c>
    </row>
    <row r="264" customFormat="false" ht="15" hidden="false" customHeight="false" outlineLevel="0" collapsed="false">
      <c r="A264" s="7"/>
      <c r="B264" s="8"/>
      <c r="C264" s="9"/>
      <c r="D264" s="10"/>
      <c r="E264" s="11" t="str">
        <f aca="false">IF($B264="","",N(C264)*N(D264))</f>
        <v/>
      </c>
    </row>
    <row r="265" customFormat="false" ht="15" hidden="false" customHeight="false" outlineLevel="0" collapsed="false">
      <c r="A265" s="7"/>
      <c r="B265" s="8"/>
      <c r="C265" s="9"/>
      <c r="D265" s="10"/>
      <c r="E265" s="11" t="str">
        <f aca="false">IF($B265="","",N(C265)*N(D265))</f>
        <v/>
      </c>
    </row>
    <row r="266" customFormat="false" ht="15" hidden="false" customHeight="false" outlineLevel="0" collapsed="false">
      <c r="A266" s="7"/>
      <c r="B266" s="8"/>
      <c r="C266" s="9"/>
      <c r="D266" s="10"/>
      <c r="E266" s="11" t="str">
        <f aca="false">IF($B266="","",N(C266)*N(D266))</f>
        <v/>
      </c>
    </row>
    <row r="267" customFormat="false" ht="15" hidden="false" customHeight="false" outlineLevel="0" collapsed="false">
      <c r="A267" s="7"/>
      <c r="B267" s="8"/>
      <c r="C267" s="9"/>
      <c r="D267" s="10"/>
      <c r="E267" s="11" t="str">
        <f aca="false">IF($B267="","",N(C267)*N(D267))</f>
        <v/>
      </c>
    </row>
    <row r="268" customFormat="false" ht="15" hidden="false" customHeight="false" outlineLevel="0" collapsed="false">
      <c r="A268" s="7"/>
      <c r="B268" s="8"/>
      <c r="C268" s="9"/>
      <c r="D268" s="10"/>
      <c r="E268" s="11" t="str">
        <f aca="false">IF($B268="","",N(C268)*N(D268))</f>
        <v/>
      </c>
    </row>
    <row r="269" customFormat="false" ht="15" hidden="false" customHeight="false" outlineLevel="0" collapsed="false">
      <c r="A269" s="7"/>
      <c r="B269" s="8"/>
      <c r="C269" s="9"/>
      <c r="D269" s="10"/>
      <c r="E269" s="11" t="str">
        <f aca="false">IF($B269="","",N(C269)*N(D269))</f>
        <v/>
      </c>
    </row>
    <row r="270" customFormat="false" ht="15" hidden="false" customHeight="false" outlineLevel="0" collapsed="false">
      <c r="A270" s="7"/>
      <c r="B270" s="8"/>
      <c r="C270" s="9"/>
      <c r="D270" s="10"/>
      <c r="E270" s="11" t="str">
        <f aca="false">IF($B270="","",N(C270)*N(D270))</f>
        <v/>
      </c>
    </row>
    <row r="271" customFormat="false" ht="15" hidden="false" customHeight="false" outlineLevel="0" collapsed="false">
      <c r="A271" s="7"/>
      <c r="B271" s="8"/>
      <c r="C271" s="9"/>
      <c r="D271" s="10"/>
      <c r="E271" s="11" t="str">
        <f aca="false">IF($B271="","",N(C271)*N(D271))</f>
        <v/>
      </c>
    </row>
    <row r="272" customFormat="false" ht="15" hidden="false" customHeight="false" outlineLevel="0" collapsed="false">
      <c r="A272" s="7"/>
      <c r="B272" s="8"/>
      <c r="C272" s="9"/>
      <c r="D272" s="10"/>
      <c r="E272" s="11" t="str">
        <f aca="false">IF($B272="","",N(C272)*N(D272))</f>
        <v/>
      </c>
    </row>
    <row r="273" customFormat="false" ht="15" hidden="false" customHeight="false" outlineLevel="0" collapsed="false">
      <c r="A273" s="7"/>
      <c r="B273" s="8"/>
      <c r="C273" s="9"/>
      <c r="D273" s="10"/>
      <c r="E273" s="11" t="str">
        <f aca="false">IF($B273="","",N(C273)*N(D273))</f>
        <v/>
      </c>
    </row>
    <row r="274" customFormat="false" ht="15" hidden="false" customHeight="false" outlineLevel="0" collapsed="false">
      <c r="A274" s="7"/>
      <c r="B274" s="8"/>
      <c r="C274" s="9"/>
      <c r="D274" s="10"/>
      <c r="E274" s="11" t="str">
        <f aca="false">IF($B274="","",N(C274)*N(D274))</f>
        <v/>
      </c>
    </row>
    <row r="275" customFormat="false" ht="15" hidden="false" customHeight="false" outlineLevel="0" collapsed="false">
      <c r="A275" s="7"/>
      <c r="B275" s="8"/>
      <c r="C275" s="9"/>
      <c r="D275" s="10"/>
      <c r="E275" s="11" t="str">
        <f aca="false">IF($B275="","",N(C275)*N(D275))</f>
        <v/>
      </c>
    </row>
    <row r="276" customFormat="false" ht="15" hidden="false" customHeight="false" outlineLevel="0" collapsed="false">
      <c r="A276" s="7"/>
      <c r="B276" s="8"/>
      <c r="C276" s="9"/>
      <c r="D276" s="10"/>
      <c r="E276" s="11" t="str">
        <f aca="false">IF($B276="","",N(C276)*N(D276))</f>
        <v/>
      </c>
    </row>
    <row r="277" customFormat="false" ht="15" hidden="false" customHeight="false" outlineLevel="0" collapsed="false">
      <c r="A277" s="7"/>
      <c r="B277" s="8"/>
      <c r="C277" s="9"/>
      <c r="D277" s="10"/>
      <c r="E277" s="11" t="str">
        <f aca="false">IF($B277="","",N(C277)*N(D277))</f>
        <v/>
      </c>
    </row>
    <row r="278" customFormat="false" ht="15" hidden="false" customHeight="false" outlineLevel="0" collapsed="false">
      <c r="A278" s="7"/>
      <c r="B278" s="8"/>
      <c r="C278" s="9"/>
      <c r="D278" s="10"/>
      <c r="E278" s="11" t="str">
        <f aca="false">IF($B278="","",N(C278)*N(D278))</f>
        <v/>
      </c>
    </row>
    <row r="279" customFormat="false" ht="15" hidden="false" customHeight="false" outlineLevel="0" collapsed="false">
      <c r="A279" s="7"/>
      <c r="B279" s="8"/>
      <c r="C279" s="9"/>
      <c r="D279" s="10"/>
      <c r="E279" s="11" t="str">
        <f aca="false">IF($B279="","",N(C279)*N(D279))</f>
        <v/>
      </c>
    </row>
    <row r="280" customFormat="false" ht="15" hidden="false" customHeight="false" outlineLevel="0" collapsed="false">
      <c r="A280" s="7"/>
      <c r="B280" s="8"/>
      <c r="C280" s="9"/>
      <c r="D280" s="10"/>
      <c r="E280" s="11" t="str">
        <f aca="false">IF($B280="","",N(C280)*N(D280))</f>
        <v/>
      </c>
    </row>
    <row r="281" customFormat="false" ht="15" hidden="false" customHeight="false" outlineLevel="0" collapsed="false">
      <c r="A281" s="7"/>
      <c r="B281" s="8"/>
      <c r="C281" s="9"/>
      <c r="D281" s="10"/>
      <c r="E281" s="11" t="str">
        <f aca="false">IF($B281="","",N(C281)*N(D281))</f>
        <v/>
      </c>
    </row>
    <row r="282" customFormat="false" ht="15" hidden="false" customHeight="false" outlineLevel="0" collapsed="false">
      <c r="A282" s="7"/>
      <c r="B282" s="8"/>
      <c r="C282" s="9"/>
      <c r="D282" s="10"/>
      <c r="E282" s="11" t="str">
        <f aca="false">IF($B282="","",N(C282)*N(D282))</f>
        <v/>
      </c>
    </row>
    <row r="283" customFormat="false" ht="15" hidden="false" customHeight="false" outlineLevel="0" collapsed="false">
      <c r="A283" s="7"/>
      <c r="B283" s="8"/>
      <c r="C283" s="9"/>
      <c r="D283" s="10"/>
      <c r="E283" s="11" t="str">
        <f aca="false">IF($B283="","",N(C283)*N(D283))</f>
        <v/>
      </c>
    </row>
    <row r="284" customFormat="false" ht="15" hidden="false" customHeight="false" outlineLevel="0" collapsed="false">
      <c r="A284" s="7"/>
      <c r="B284" s="8"/>
      <c r="C284" s="9"/>
      <c r="D284" s="10"/>
      <c r="E284" s="11" t="str">
        <f aca="false">IF($B284="","",N(C284)*N(D284))</f>
        <v/>
      </c>
    </row>
    <row r="285" customFormat="false" ht="15" hidden="false" customHeight="false" outlineLevel="0" collapsed="false">
      <c r="A285" s="7"/>
      <c r="B285" s="8"/>
      <c r="C285" s="9"/>
      <c r="D285" s="10"/>
      <c r="E285" s="11" t="str">
        <f aca="false">IF($B285="","",N(C285)*N(D285))</f>
        <v/>
      </c>
    </row>
    <row r="286" customFormat="false" ht="15" hidden="false" customHeight="false" outlineLevel="0" collapsed="false">
      <c r="A286" s="7"/>
      <c r="B286" s="8"/>
      <c r="C286" s="9"/>
      <c r="D286" s="10"/>
      <c r="E286" s="11" t="str">
        <f aca="false">IF($B286="","",N(C286)*N(D286))</f>
        <v/>
      </c>
    </row>
    <row r="287" customFormat="false" ht="15" hidden="false" customHeight="false" outlineLevel="0" collapsed="false">
      <c r="A287" s="7"/>
      <c r="B287" s="8"/>
      <c r="C287" s="9"/>
      <c r="D287" s="10"/>
      <c r="E287" s="11" t="str">
        <f aca="false">IF($B287="","",N(C287)*N(D287))</f>
        <v/>
      </c>
    </row>
    <row r="288" customFormat="false" ht="15" hidden="false" customHeight="false" outlineLevel="0" collapsed="false">
      <c r="A288" s="7"/>
      <c r="B288" s="8"/>
      <c r="C288" s="9"/>
      <c r="D288" s="10"/>
      <c r="E288" s="11" t="str">
        <f aca="false">IF($B288="","",N(C288)*N(D288))</f>
        <v/>
      </c>
    </row>
    <row r="289" customFormat="false" ht="15" hidden="false" customHeight="false" outlineLevel="0" collapsed="false">
      <c r="A289" s="7"/>
      <c r="B289" s="8"/>
      <c r="C289" s="9"/>
      <c r="D289" s="10"/>
      <c r="E289" s="11" t="str">
        <f aca="false">IF($B289="","",N(C289)*N(D289))</f>
        <v/>
      </c>
    </row>
    <row r="290" customFormat="false" ht="15" hidden="false" customHeight="false" outlineLevel="0" collapsed="false">
      <c r="A290" s="7"/>
      <c r="B290" s="8"/>
      <c r="C290" s="9"/>
      <c r="D290" s="10"/>
      <c r="E290" s="11" t="str">
        <f aca="false">IF($B290="","",N(C290)*N(D290))</f>
        <v/>
      </c>
    </row>
    <row r="291" customFormat="false" ht="15" hidden="false" customHeight="false" outlineLevel="0" collapsed="false">
      <c r="A291" s="7"/>
      <c r="B291" s="8"/>
      <c r="C291" s="9"/>
      <c r="D291" s="10"/>
      <c r="E291" s="11" t="str">
        <f aca="false">IF($B291="","",N(C291)*N(D291))</f>
        <v/>
      </c>
    </row>
    <row r="292" customFormat="false" ht="15" hidden="false" customHeight="false" outlineLevel="0" collapsed="false">
      <c r="A292" s="7"/>
      <c r="B292" s="8"/>
      <c r="C292" s="9"/>
      <c r="D292" s="10"/>
      <c r="E292" s="11" t="str">
        <f aca="false">IF($B292="","",N(C292)*N(D292))</f>
        <v/>
      </c>
    </row>
    <row r="293" customFormat="false" ht="15" hidden="false" customHeight="false" outlineLevel="0" collapsed="false">
      <c r="A293" s="7"/>
      <c r="B293" s="8"/>
      <c r="C293" s="9"/>
      <c r="D293" s="10"/>
      <c r="E293" s="11" t="str">
        <f aca="false">IF($B293="","",N(C293)*N(D293))</f>
        <v/>
      </c>
    </row>
    <row r="294" customFormat="false" ht="15" hidden="false" customHeight="false" outlineLevel="0" collapsed="false">
      <c r="A294" s="7"/>
      <c r="B294" s="8"/>
      <c r="C294" s="9"/>
      <c r="D294" s="10"/>
      <c r="E294" s="11" t="str">
        <f aca="false">IF($B294="","",N(C294)*N(D294))</f>
        <v/>
      </c>
    </row>
    <row r="295" customFormat="false" ht="15" hidden="false" customHeight="false" outlineLevel="0" collapsed="false">
      <c r="A295" s="7"/>
      <c r="B295" s="8"/>
      <c r="C295" s="9"/>
      <c r="D295" s="10"/>
      <c r="E295" s="11" t="str">
        <f aca="false">IF($B295="","",N(C295)*N(D295))</f>
        <v/>
      </c>
    </row>
    <row r="296" customFormat="false" ht="15" hidden="false" customHeight="false" outlineLevel="0" collapsed="false">
      <c r="A296" s="7"/>
      <c r="B296" s="8"/>
      <c r="C296" s="9"/>
      <c r="D296" s="10"/>
      <c r="E296" s="11" t="str">
        <f aca="false">IF($B296="","",N(C296)*N(D296))</f>
        <v/>
      </c>
    </row>
    <row r="297" customFormat="false" ht="15" hidden="false" customHeight="false" outlineLevel="0" collapsed="false">
      <c r="A297" s="7"/>
      <c r="B297" s="8"/>
      <c r="C297" s="9"/>
      <c r="D297" s="10"/>
      <c r="E297" s="11" t="str">
        <f aca="false">IF($B297="","",N(C297)*N(D297))</f>
        <v/>
      </c>
    </row>
    <row r="298" customFormat="false" ht="15" hidden="false" customHeight="false" outlineLevel="0" collapsed="false">
      <c r="A298" s="7"/>
      <c r="B298" s="8"/>
      <c r="C298" s="9"/>
      <c r="D298" s="10"/>
      <c r="E298" s="11" t="str">
        <f aca="false">IF($B298="","",N(C298)*N(D298))</f>
        <v/>
      </c>
    </row>
    <row r="299" customFormat="false" ht="15" hidden="false" customHeight="false" outlineLevel="0" collapsed="false">
      <c r="A299" s="7"/>
      <c r="B299" s="8"/>
      <c r="C299" s="9"/>
      <c r="D299" s="10"/>
      <c r="E299" s="11" t="str">
        <f aca="false">IF($B299="","",N(C299)*N(D299))</f>
        <v/>
      </c>
    </row>
    <row r="300" customFormat="false" ht="15" hidden="false" customHeight="false" outlineLevel="0" collapsed="false">
      <c r="A300" s="7"/>
      <c r="B300" s="8"/>
      <c r="C300" s="9"/>
      <c r="D300" s="10"/>
      <c r="E300" s="11" t="str">
        <f aca="false">IF($B300="","",N(C300)*N(D300))</f>
        <v/>
      </c>
    </row>
    <row r="301" customFormat="false" ht="15" hidden="false" customHeight="false" outlineLevel="0" collapsed="false">
      <c r="A301" s="7"/>
      <c r="B301" s="8"/>
      <c r="C301" s="9"/>
      <c r="D301" s="10"/>
      <c r="E301" s="11" t="str">
        <f aca="false">IF($B301="","",N(C301)*N(D301))</f>
        <v/>
      </c>
    </row>
    <row r="302" customFormat="false" ht="15" hidden="false" customHeight="false" outlineLevel="0" collapsed="false">
      <c r="A302" s="7"/>
      <c r="B302" s="8"/>
      <c r="C302" s="9"/>
      <c r="D302" s="10"/>
      <c r="E302" s="11" t="str">
        <f aca="false">IF($B302="","",N(C302)*N(D302))</f>
        <v/>
      </c>
    </row>
    <row r="303" customFormat="false" ht="15" hidden="false" customHeight="false" outlineLevel="0" collapsed="false">
      <c r="A303" s="7"/>
      <c r="B303" s="8"/>
      <c r="C303" s="9"/>
      <c r="D303" s="10"/>
      <c r="E303" s="11" t="str">
        <f aca="false">IF($B303="","",N(C303)*N(D303))</f>
        <v/>
      </c>
    </row>
    <row r="304" customFormat="false" ht="15" hidden="false" customHeight="false" outlineLevel="0" collapsed="false">
      <c r="A304" s="7"/>
      <c r="B304" s="8"/>
      <c r="C304" s="9"/>
      <c r="D304" s="10"/>
      <c r="E304" s="11" t="str">
        <f aca="false">IF($B304="","",N(C304)*N(D304))</f>
        <v/>
      </c>
    </row>
    <row r="305" customFormat="false" ht="15" hidden="false" customHeight="false" outlineLevel="0" collapsed="false">
      <c r="A305" s="7"/>
      <c r="B305" s="8"/>
      <c r="C305" s="9"/>
      <c r="D305" s="10"/>
      <c r="E305" s="11" t="str">
        <f aca="false">IF($B305="","",N(C305)*N(D305))</f>
        <v/>
      </c>
    </row>
    <row r="306" customFormat="false" ht="15" hidden="false" customHeight="false" outlineLevel="0" collapsed="false">
      <c r="A306" s="7"/>
      <c r="B306" s="8"/>
      <c r="C306" s="9"/>
      <c r="D306" s="10"/>
      <c r="E306" s="11" t="str">
        <f aca="false">IF($B306="","",N(C306)*N(D306))</f>
        <v/>
      </c>
    </row>
    <row r="307" customFormat="false" ht="15" hidden="false" customHeight="false" outlineLevel="0" collapsed="false">
      <c r="A307" s="7"/>
      <c r="B307" s="8"/>
      <c r="C307" s="9"/>
      <c r="D307" s="10"/>
      <c r="E307" s="11" t="str">
        <f aca="false">IF($B307="","",N(C307)*N(D307))</f>
        <v/>
      </c>
    </row>
    <row r="308" customFormat="false" ht="15" hidden="false" customHeight="false" outlineLevel="0" collapsed="false">
      <c r="A308" s="7"/>
      <c r="B308" s="8"/>
      <c r="C308" s="9"/>
      <c r="D308" s="10"/>
      <c r="E308" s="11" t="str">
        <f aca="false">IF($B308="","",N(C308)*N(D308))</f>
        <v/>
      </c>
    </row>
    <row r="309" customFormat="false" ht="15" hidden="false" customHeight="false" outlineLevel="0" collapsed="false">
      <c r="A309" s="7"/>
      <c r="B309" s="8"/>
      <c r="C309" s="9"/>
      <c r="D309" s="10"/>
      <c r="E309" s="11" t="str">
        <f aca="false">IF($B309="","",N(C309)*N(D309))</f>
        <v/>
      </c>
    </row>
    <row r="310" customFormat="false" ht="15" hidden="false" customHeight="false" outlineLevel="0" collapsed="false">
      <c r="A310" s="7"/>
      <c r="B310" s="8"/>
      <c r="C310" s="9"/>
      <c r="D310" s="10"/>
      <c r="E310" s="11" t="str">
        <f aca="false">IF($B310="","",N(C310)*N(D310))</f>
        <v/>
      </c>
    </row>
    <row r="311" customFormat="false" ht="15" hidden="false" customHeight="false" outlineLevel="0" collapsed="false">
      <c r="A311" s="7"/>
      <c r="B311" s="8"/>
      <c r="C311" s="9"/>
      <c r="D311" s="10"/>
      <c r="E311" s="11" t="str">
        <f aca="false">IF($B311="","",N(C311)*N(D311))</f>
        <v/>
      </c>
    </row>
    <row r="312" customFormat="false" ht="15" hidden="false" customHeight="false" outlineLevel="0" collapsed="false">
      <c r="A312" s="7"/>
      <c r="B312" s="8"/>
      <c r="C312" s="9"/>
      <c r="D312" s="10"/>
      <c r="E312" s="11" t="str">
        <f aca="false">IF($B312="","",N(C312)*N(D312))</f>
        <v/>
      </c>
    </row>
    <row r="313" customFormat="false" ht="15" hidden="false" customHeight="false" outlineLevel="0" collapsed="false">
      <c r="A313" s="7"/>
      <c r="B313" s="8"/>
      <c r="C313" s="9"/>
      <c r="D313" s="10"/>
      <c r="E313" s="11" t="str">
        <f aca="false">IF($B313="","",N(C313)*N(D313))</f>
        <v/>
      </c>
    </row>
    <row r="314" customFormat="false" ht="15" hidden="false" customHeight="false" outlineLevel="0" collapsed="false">
      <c r="A314" s="7"/>
      <c r="B314" s="8"/>
      <c r="C314" s="9"/>
      <c r="D314" s="10"/>
      <c r="E314" s="11" t="str">
        <f aca="false">IF($B314="","",N(C314)*N(D314))</f>
        <v/>
      </c>
    </row>
    <row r="315" customFormat="false" ht="15" hidden="false" customHeight="false" outlineLevel="0" collapsed="false">
      <c r="A315" s="7"/>
      <c r="B315" s="8"/>
      <c r="C315" s="9"/>
      <c r="D315" s="10"/>
      <c r="E315" s="11" t="str">
        <f aca="false">IF($B315="","",N(C315)*N(D315))</f>
        <v/>
      </c>
    </row>
    <row r="316" customFormat="false" ht="15" hidden="false" customHeight="false" outlineLevel="0" collapsed="false">
      <c r="A316" s="7"/>
      <c r="B316" s="8"/>
      <c r="C316" s="9"/>
      <c r="D316" s="10"/>
      <c r="E316" s="11" t="str">
        <f aca="false">IF($B316="","",N(C316)*N(D316))</f>
        <v/>
      </c>
    </row>
    <row r="317" customFormat="false" ht="15" hidden="false" customHeight="false" outlineLevel="0" collapsed="false">
      <c r="A317" s="7"/>
      <c r="B317" s="8"/>
      <c r="C317" s="9"/>
      <c r="D317" s="10"/>
      <c r="E317" s="11" t="str">
        <f aca="false">IF($B317="","",N(C317)*N(D317))</f>
        <v/>
      </c>
    </row>
    <row r="318" customFormat="false" ht="15" hidden="false" customHeight="false" outlineLevel="0" collapsed="false">
      <c r="A318" s="7"/>
      <c r="B318" s="8"/>
      <c r="C318" s="9"/>
      <c r="D318" s="10"/>
      <c r="E318" s="11" t="str">
        <f aca="false">IF($B318="","",N(C318)*N(D318))</f>
        <v/>
      </c>
    </row>
    <row r="319" customFormat="false" ht="15" hidden="false" customHeight="false" outlineLevel="0" collapsed="false">
      <c r="A319" s="7"/>
      <c r="B319" s="8"/>
      <c r="C319" s="9"/>
      <c r="D319" s="10"/>
      <c r="E319" s="11" t="str">
        <f aca="false">IF($B319="","",N(C319)*N(D319))</f>
        <v/>
      </c>
    </row>
    <row r="320" customFormat="false" ht="15" hidden="false" customHeight="false" outlineLevel="0" collapsed="false">
      <c r="A320" s="7"/>
      <c r="B320" s="8"/>
      <c r="C320" s="9"/>
      <c r="D320" s="10"/>
      <c r="E320" s="11" t="str">
        <f aca="false">IF($B320="","",N(C320)*N(D320))</f>
        <v/>
      </c>
    </row>
    <row r="321" customFormat="false" ht="15" hidden="false" customHeight="false" outlineLevel="0" collapsed="false">
      <c r="A321" s="7"/>
      <c r="B321" s="8"/>
      <c r="C321" s="9"/>
      <c r="D321" s="10"/>
      <c r="E321" s="11" t="str">
        <f aca="false">IF($B321="","",N(C321)*N(D321))</f>
        <v/>
      </c>
    </row>
    <row r="322" customFormat="false" ht="15" hidden="false" customHeight="false" outlineLevel="0" collapsed="false">
      <c r="A322" s="7"/>
      <c r="B322" s="8"/>
      <c r="C322" s="9"/>
      <c r="D322" s="10"/>
      <c r="E322" s="11" t="str">
        <f aca="false">IF($B322="","",N(C322)*N(D322))</f>
        <v/>
      </c>
    </row>
    <row r="323" customFormat="false" ht="15" hidden="false" customHeight="false" outlineLevel="0" collapsed="false">
      <c r="A323" s="7"/>
      <c r="B323" s="8"/>
      <c r="C323" s="9"/>
      <c r="D323" s="10"/>
      <c r="E323" s="11" t="str">
        <f aca="false">IF($B323="","",N(C323)*N(D323))</f>
        <v/>
      </c>
    </row>
    <row r="324" customFormat="false" ht="15" hidden="false" customHeight="false" outlineLevel="0" collapsed="false">
      <c r="A324" s="7"/>
      <c r="B324" s="8"/>
      <c r="C324" s="9"/>
      <c r="D324" s="10"/>
      <c r="E324" s="11" t="str">
        <f aca="false">IF($B324="","",N(C324)*N(D324))</f>
        <v/>
      </c>
    </row>
    <row r="325" customFormat="false" ht="15" hidden="false" customHeight="false" outlineLevel="0" collapsed="false">
      <c r="A325" s="7"/>
      <c r="B325" s="8"/>
      <c r="C325" s="9"/>
      <c r="D325" s="10"/>
      <c r="E325" s="11" t="str">
        <f aca="false">IF($B325="","",N(C325)*N(D325))</f>
        <v/>
      </c>
    </row>
    <row r="326" customFormat="false" ht="15" hidden="false" customHeight="false" outlineLevel="0" collapsed="false">
      <c r="A326" s="7"/>
      <c r="B326" s="8"/>
      <c r="C326" s="9"/>
      <c r="D326" s="10"/>
      <c r="E326" s="11" t="str">
        <f aca="false">IF($B326="","",N(C326)*N(D326))</f>
        <v/>
      </c>
    </row>
    <row r="327" customFormat="false" ht="15" hidden="false" customHeight="false" outlineLevel="0" collapsed="false">
      <c r="A327" s="7"/>
      <c r="B327" s="8"/>
      <c r="C327" s="9"/>
      <c r="D327" s="10"/>
      <c r="E327" s="11" t="str">
        <f aca="false">IF($B327="","",N(C327)*N(D327))</f>
        <v/>
      </c>
    </row>
    <row r="328" customFormat="false" ht="15" hidden="false" customHeight="false" outlineLevel="0" collapsed="false">
      <c r="A328" s="7"/>
      <c r="B328" s="8"/>
      <c r="C328" s="9"/>
      <c r="D328" s="10"/>
      <c r="E328" s="11" t="str">
        <f aca="false">IF($B328="","",N(C328)*N(D328))</f>
        <v/>
      </c>
    </row>
    <row r="329" customFormat="false" ht="15" hidden="false" customHeight="false" outlineLevel="0" collapsed="false">
      <c r="A329" s="7"/>
      <c r="B329" s="8"/>
      <c r="C329" s="9"/>
      <c r="D329" s="10"/>
      <c r="E329" s="11" t="str">
        <f aca="false">IF($B329="","",N(C329)*N(D329))</f>
        <v/>
      </c>
    </row>
    <row r="330" customFormat="false" ht="15" hidden="false" customHeight="false" outlineLevel="0" collapsed="false">
      <c r="A330" s="7"/>
      <c r="B330" s="8"/>
      <c r="C330" s="9"/>
      <c r="D330" s="10"/>
      <c r="E330" s="11" t="str">
        <f aca="false">IF($B330="","",N(C330)*N(D330))</f>
        <v/>
      </c>
    </row>
    <row r="331" customFormat="false" ht="15" hidden="false" customHeight="false" outlineLevel="0" collapsed="false">
      <c r="A331" s="7"/>
      <c r="B331" s="8"/>
      <c r="C331" s="9"/>
      <c r="D331" s="10"/>
      <c r="E331" s="11" t="str">
        <f aca="false">IF($B331="","",N(C331)*N(D331))</f>
        <v/>
      </c>
    </row>
    <row r="332" customFormat="false" ht="15" hidden="false" customHeight="false" outlineLevel="0" collapsed="false">
      <c r="A332" s="7"/>
      <c r="B332" s="8"/>
      <c r="C332" s="9"/>
      <c r="D332" s="10"/>
      <c r="E332" s="11" t="str">
        <f aca="false">IF($B332="","",N(C332)*N(D332))</f>
        <v/>
      </c>
    </row>
    <row r="333" customFormat="false" ht="15" hidden="false" customHeight="false" outlineLevel="0" collapsed="false">
      <c r="A333" s="7"/>
      <c r="B333" s="8"/>
      <c r="C333" s="9"/>
      <c r="D333" s="10"/>
      <c r="E333" s="11" t="str">
        <f aca="false">IF($B333="","",N(C333)*N(D333))</f>
        <v/>
      </c>
    </row>
    <row r="334" customFormat="false" ht="15" hidden="false" customHeight="false" outlineLevel="0" collapsed="false">
      <c r="A334" s="7"/>
      <c r="B334" s="8"/>
      <c r="C334" s="9"/>
      <c r="D334" s="10"/>
      <c r="E334" s="11" t="str">
        <f aca="false">IF($B334="","",N(C334)*N(D334))</f>
        <v/>
      </c>
    </row>
    <row r="335" customFormat="false" ht="15" hidden="false" customHeight="false" outlineLevel="0" collapsed="false">
      <c r="A335" s="7"/>
      <c r="B335" s="8"/>
      <c r="C335" s="9"/>
      <c r="D335" s="10"/>
      <c r="E335" s="11" t="str">
        <f aca="false">IF($B335="","",N(C335)*N(D335))</f>
        <v/>
      </c>
    </row>
    <row r="336" customFormat="false" ht="15" hidden="false" customHeight="false" outlineLevel="0" collapsed="false">
      <c r="A336" s="7"/>
      <c r="B336" s="8"/>
      <c r="C336" s="9"/>
      <c r="D336" s="10"/>
      <c r="E336" s="11" t="str">
        <f aca="false">IF($B336="","",N(C336)*N(D336))</f>
        <v/>
      </c>
    </row>
    <row r="337" customFormat="false" ht="15" hidden="false" customHeight="false" outlineLevel="0" collapsed="false">
      <c r="A337" s="7"/>
      <c r="B337" s="8"/>
      <c r="C337" s="9"/>
      <c r="D337" s="10"/>
      <c r="E337" s="11" t="str">
        <f aca="false">IF($B337="","",N(C337)*N(D337))</f>
        <v/>
      </c>
    </row>
    <row r="338" customFormat="false" ht="15" hidden="false" customHeight="false" outlineLevel="0" collapsed="false">
      <c r="A338" s="7"/>
      <c r="B338" s="8"/>
      <c r="C338" s="9"/>
      <c r="D338" s="10"/>
      <c r="E338" s="11" t="str">
        <f aca="false">IF($B338="","",N(C338)*N(D338))</f>
        <v/>
      </c>
    </row>
    <row r="339" customFormat="false" ht="15" hidden="false" customHeight="false" outlineLevel="0" collapsed="false">
      <c r="A339" s="7"/>
      <c r="B339" s="8"/>
      <c r="C339" s="9"/>
      <c r="D339" s="10"/>
      <c r="E339" s="11" t="str">
        <f aca="false">IF($B339="","",N(C339)*N(D339))</f>
        <v/>
      </c>
    </row>
    <row r="340" customFormat="false" ht="15" hidden="false" customHeight="false" outlineLevel="0" collapsed="false">
      <c r="A340" s="7"/>
      <c r="B340" s="8"/>
      <c r="C340" s="9"/>
      <c r="D340" s="10"/>
      <c r="E340" s="11" t="str">
        <f aca="false">IF($B340="","",N(C340)*N(D340))</f>
        <v/>
      </c>
    </row>
    <row r="341" customFormat="false" ht="15" hidden="false" customHeight="false" outlineLevel="0" collapsed="false">
      <c r="A341" s="7"/>
      <c r="B341" s="8"/>
      <c r="C341" s="9"/>
      <c r="D341" s="10"/>
      <c r="E341" s="11" t="str">
        <f aca="false">IF($B341="","",N(C341)*N(D341))</f>
        <v/>
      </c>
    </row>
    <row r="342" customFormat="false" ht="15" hidden="false" customHeight="false" outlineLevel="0" collapsed="false">
      <c r="A342" s="7"/>
      <c r="B342" s="8"/>
      <c r="C342" s="9"/>
      <c r="D342" s="10"/>
      <c r="E342" s="11" t="str">
        <f aca="false">IF($B342="","",N(C342)*N(D342))</f>
        <v/>
      </c>
    </row>
    <row r="343" customFormat="false" ht="15" hidden="false" customHeight="false" outlineLevel="0" collapsed="false">
      <c r="A343" s="7"/>
      <c r="B343" s="8"/>
      <c r="C343" s="9"/>
      <c r="D343" s="10"/>
      <c r="E343" s="11" t="str">
        <f aca="false">IF($B343="","",N(C343)*N(D343))</f>
        <v/>
      </c>
    </row>
    <row r="344" customFormat="false" ht="15" hidden="false" customHeight="false" outlineLevel="0" collapsed="false">
      <c r="A344" s="7"/>
      <c r="B344" s="8"/>
      <c r="C344" s="9"/>
      <c r="D344" s="10"/>
      <c r="E344" s="11" t="str">
        <f aca="false">IF($B344="","",N(C344)*N(D344))</f>
        <v/>
      </c>
    </row>
    <row r="345" customFormat="false" ht="15" hidden="false" customHeight="false" outlineLevel="0" collapsed="false">
      <c r="A345" s="7"/>
      <c r="B345" s="8"/>
      <c r="C345" s="9"/>
      <c r="D345" s="10"/>
      <c r="E345" s="11" t="str">
        <f aca="false">IF($B345="","",N(C345)*N(D345))</f>
        <v/>
      </c>
    </row>
    <row r="346" customFormat="false" ht="15" hidden="false" customHeight="false" outlineLevel="0" collapsed="false">
      <c r="A346" s="7"/>
      <c r="B346" s="8"/>
      <c r="C346" s="9"/>
      <c r="D346" s="10"/>
      <c r="E346" s="11" t="str">
        <f aca="false">IF($B346="","",N(C346)*N(D346))</f>
        <v/>
      </c>
    </row>
    <row r="347" customFormat="false" ht="15" hidden="false" customHeight="false" outlineLevel="0" collapsed="false">
      <c r="A347" s="7"/>
      <c r="B347" s="8"/>
      <c r="C347" s="9"/>
      <c r="D347" s="10"/>
      <c r="E347" s="11" t="str">
        <f aca="false">IF($B347="","",N(C347)*N(D347))</f>
        <v/>
      </c>
    </row>
    <row r="348" customFormat="false" ht="15" hidden="false" customHeight="false" outlineLevel="0" collapsed="false">
      <c r="A348" s="7"/>
      <c r="B348" s="8"/>
      <c r="C348" s="9"/>
      <c r="D348" s="10"/>
      <c r="E348" s="11" t="str">
        <f aca="false">IF($B348="","",N(C348)*N(D348))</f>
        <v/>
      </c>
    </row>
    <row r="349" customFormat="false" ht="15" hidden="false" customHeight="false" outlineLevel="0" collapsed="false">
      <c r="A349" s="7"/>
      <c r="B349" s="8"/>
      <c r="C349" s="9"/>
      <c r="D349" s="10"/>
      <c r="E349" s="11" t="str">
        <f aca="false">IF($B349="","",N(C349)*N(D349))</f>
        <v/>
      </c>
    </row>
    <row r="350" customFormat="false" ht="15" hidden="false" customHeight="false" outlineLevel="0" collapsed="false">
      <c r="A350" s="7"/>
      <c r="B350" s="8"/>
      <c r="C350" s="9"/>
      <c r="D350" s="10"/>
      <c r="E350" s="11" t="str">
        <f aca="false">IF($B350="","",N(C350)*N(D350))</f>
        <v/>
      </c>
    </row>
    <row r="351" customFormat="false" ht="15" hidden="false" customHeight="false" outlineLevel="0" collapsed="false">
      <c r="A351" s="7"/>
      <c r="B351" s="8"/>
      <c r="C351" s="9"/>
      <c r="D351" s="10"/>
      <c r="E351" s="11" t="str">
        <f aca="false">IF($B351="","",N(C351)*N(D351))</f>
        <v/>
      </c>
    </row>
    <row r="352" customFormat="false" ht="15" hidden="false" customHeight="false" outlineLevel="0" collapsed="false">
      <c r="A352" s="7"/>
      <c r="B352" s="8"/>
      <c r="C352" s="9"/>
      <c r="D352" s="10"/>
      <c r="E352" s="11" t="str">
        <f aca="false">IF($B352="","",N(C352)*N(D352))</f>
        <v/>
      </c>
    </row>
    <row r="353" customFormat="false" ht="15" hidden="false" customHeight="false" outlineLevel="0" collapsed="false">
      <c r="A353" s="7"/>
      <c r="B353" s="8"/>
      <c r="C353" s="9"/>
      <c r="D353" s="10"/>
      <c r="E353" s="11" t="str">
        <f aca="false">IF($B353="","",N(C353)*N(D353))</f>
        <v/>
      </c>
    </row>
    <row r="354" customFormat="false" ht="15" hidden="false" customHeight="false" outlineLevel="0" collapsed="false">
      <c r="A354" s="7"/>
      <c r="B354" s="8"/>
      <c r="C354" s="9"/>
      <c r="D354" s="10"/>
      <c r="E354" s="11" t="str">
        <f aca="false">IF($B354="","",N(C354)*N(D354))</f>
        <v/>
      </c>
    </row>
    <row r="355" customFormat="false" ht="15" hidden="false" customHeight="false" outlineLevel="0" collapsed="false">
      <c r="A355" s="7"/>
      <c r="B355" s="8"/>
      <c r="C355" s="9"/>
      <c r="D355" s="10"/>
      <c r="E355" s="11" t="str">
        <f aca="false">IF($B355="","",N(C355)*N(D355))</f>
        <v/>
      </c>
    </row>
    <row r="356" customFormat="false" ht="15" hidden="false" customHeight="false" outlineLevel="0" collapsed="false">
      <c r="A356" s="7"/>
      <c r="B356" s="8"/>
      <c r="C356" s="9"/>
      <c r="D356" s="10"/>
      <c r="E356" s="11" t="str">
        <f aca="false">IF($B356="","",N(C356)*N(D356))</f>
        <v/>
      </c>
    </row>
    <row r="357" customFormat="false" ht="15" hidden="false" customHeight="false" outlineLevel="0" collapsed="false">
      <c r="A357" s="7"/>
      <c r="B357" s="8"/>
      <c r="C357" s="9"/>
      <c r="D357" s="10"/>
      <c r="E357" s="11" t="str">
        <f aca="false">IF($B357="","",N(C357)*N(D357))</f>
        <v/>
      </c>
    </row>
    <row r="358" customFormat="false" ht="15" hidden="false" customHeight="false" outlineLevel="0" collapsed="false">
      <c r="A358" s="7"/>
      <c r="B358" s="8"/>
      <c r="C358" s="9"/>
      <c r="D358" s="10"/>
      <c r="E358" s="11" t="str">
        <f aca="false">IF($B358="","",N(C358)*N(D358))</f>
        <v/>
      </c>
    </row>
    <row r="359" customFormat="false" ht="15" hidden="false" customHeight="false" outlineLevel="0" collapsed="false">
      <c r="A359" s="7"/>
      <c r="B359" s="8"/>
      <c r="C359" s="9"/>
      <c r="D359" s="10"/>
      <c r="E359" s="11" t="str">
        <f aca="false">IF($B359="","",N(C359)*N(D359))</f>
        <v/>
      </c>
    </row>
    <row r="360" customFormat="false" ht="15" hidden="false" customHeight="false" outlineLevel="0" collapsed="false">
      <c r="A360" s="7"/>
      <c r="B360" s="8"/>
      <c r="C360" s="9"/>
      <c r="D360" s="10"/>
      <c r="E360" s="11" t="str">
        <f aca="false">IF($B360="","",N(C360)*N(D360))</f>
        <v/>
      </c>
    </row>
    <row r="361" customFormat="false" ht="15" hidden="false" customHeight="false" outlineLevel="0" collapsed="false">
      <c r="A361" s="7"/>
      <c r="B361" s="8"/>
      <c r="C361" s="9"/>
      <c r="D361" s="10"/>
      <c r="E361" s="11" t="str">
        <f aca="false">IF($B361="","",N(C361)*N(D361))</f>
        <v/>
      </c>
    </row>
    <row r="362" customFormat="false" ht="15" hidden="false" customHeight="false" outlineLevel="0" collapsed="false">
      <c r="A362" s="7"/>
      <c r="B362" s="8"/>
      <c r="C362" s="9"/>
      <c r="D362" s="10"/>
      <c r="E362" s="11" t="str">
        <f aca="false">IF($B362="","",N(C362)*N(D362))</f>
        <v/>
      </c>
    </row>
    <row r="363" customFormat="false" ht="15" hidden="false" customHeight="false" outlineLevel="0" collapsed="false">
      <c r="A363" s="7"/>
      <c r="B363" s="8"/>
      <c r="C363" s="9"/>
      <c r="D363" s="10"/>
      <c r="E363" s="11" t="str">
        <f aca="false">IF($B363="","",N(C363)*N(D363))</f>
        <v/>
      </c>
    </row>
    <row r="364" customFormat="false" ht="15" hidden="false" customHeight="false" outlineLevel="0" collapsed="false">
      <c r="A364" s="7"/>
      <c r="B364" s="8"/>
      <c r="C364" s="9"/>
      <c r="D364" s="10"/>
      <c r="E364" s="11" t="str">
        <f aca="false">IF($B364="","",N(C364)*N(D364))</f>
        <v/>
      </c>
    </row>
    <row r="365" customFormat="false" ht="15" hidden="false" customHeight="false" outlineLevel="0" collapsed="false">
      <c r="A365" s="7"/>
      <c r="B365" s="8"/>
      <c r="C365" s="9"/>
      <c r="D365" s="10"/>
      <c r="E365" s="11" t="str">
        <f aca="false">IF($B365="","",N(C365)*N(D365))</f>
        <v/>
      </c>
    </row>
    <row r="366" customFormat="false" ht="15" hidden="false" customHeight="false" outlineLevel="0" collapsed="false">
      <c r="A366" s="7"/>
      <c r="B366" s="8"/>
      <c r="C366" s="9"/>
      <c r="D366" s="10"/>
      <c r="E366" s="11" t="str">
        <f aca="false">IF($B366="","",N(C366)*N(D366))</f>
        <v/>
      </c>
    </row>
    <row r="367" customFormat="false" ht="15" hidden="false" customHeight="false" outlineLevel="0" collapsed="false">
      <c r="A367" s="7"/>
      <c r="B367" s="8"/>
      <c r="C367" s="9"/>
      <c r="D367" s="10"/>
      <c r="E367" s="11" t="str">
        <f aca="false">IF($B367="","",N(C367)*N(D367))</f>
        <v/>
      </c>
    </row>
    <row r="368" customFormat="false" ht="15" hidden="false" customHeight="false" outlineLevel="0" collapsed="false">
      <c r="A368" s="7"/>
      <c r="B368" s="8"/>
      <c r="C368" s="9"/>
      <c r="D368" s="10"/>
      <c r="E368" s="11" t="str">
        <f aca="false">IF($B368="","",N(C368)*N(D368))</f>
        <v/>
      </c>
    </row>
    <row r="369" customFormat="false" ht="15" hidden="false" customHeight="false" outlineLevel="0" collapsed="false">
      <c r="A369" s="7"/>
      <c r="B369" s="8"/>
      <c r="C369" s="9"/>
      <c r="D369" s="10"/>
      <c r="E369" s="11" t="str">
        <f aca="false">IF($B369="","",N(C369)*N(D369))</f>
        <v/>
      </c>
    </row>
    <row r="370" customFormat="false" ht="15" hidden="false" customHeight="false" outlineLevel="0" collapsed="false">
      <c r="A370" s="7"/>
      <c r="B370" s="8"/>
      <c r="C370" s="9"/>
      <c r="D370" s="10"/>
      <c r="E370" s="11" t="str">
        <f aca="false">IF($B370="","",N(C370)*N(D370))</f>
        <v/>
      </c>
    </row>
    <row r="371" customFormat="false" ht="15" hidden="false" customHeight="false" outlineLevel="0" collapsed="false">
      <c r="A371" s="7"/>
      <c r="B371" s="8"/>
      <c r="C371" s="9"/>
      <c r="D371" s="10"/>
      <c r="E371" s="11" t="str">
        <f aca="false">IF($B371="","",N(C371)*N(D371))</f>
        <v/>
      </c>
    </row>
    <row r="372" customFormat="false" ht="15" hidden="false" customHeight="false" outlineLevel="0" collapsed="false">
      <c r="A372" s="7"/>
      <c r="B372" s="8"/>
      <c r="C372" s="9"/>
      <c r="D372" s="10"/>
      <c r="E372" s="11" t="str">
        <f aca="false">IF($B372="","",N(C372)*N(D372))</f>
        <v/>
      </c>
    </row>
    <row r="373" customFormat="false" ht="15" hidden="false" customHeight="false" outlineLevel="0" collapsed="false">
      <c r="A373" s="7"/>
      <c r="B373" s="8"/>
      <c r="C373" s="9"/>
      <c r="D373" s="10"/>
      <c r="E373" s="11" t="str">
        <f aca="false">IF($B373="","",N(C373)*N(D373))</f>
        <v/>
      </c>
    </row>
    <row r="374" customFormat="false" ht="15" hidden="false" customHeight="false" outlineLevel="0" collapsed="false">
      <c r="A374" s="7"/>
      <c r="B374" s="8"/>
      <c r="C374" s="9"/>
      <c r="D374" s="10"/>
      <c r="E374" s="11" t="str">
        <f aca="false">IF($B374="","",N(C374)*N(D374))</f>
        <v/>
      </c>
    </row>
    <row r="375" customFormat="false" ht="15" hidden="false" customHeight="false" outlineLevel="0" collapsed="false">
      <c r="A375" s="7"/>
      <c r="B375" s="8"/>
      <c r="C375" s="9"/>
      <c r="D375" s="10"/>
      <c r="E375" s="11" t="str">
        <f aca="false">IF($B375="","",N(C375)*N(D375))</f>
        <v/>
      </c>
    </row>
    <row r="376" customFormat="false" ht="15" hidden="false" customHeight="false" outlineLevel="0" collapsed="false">
      <c r="A376" s="7"/>
      <c r="B376" s="8"/>
      <c r="C376" s="9"/>
      <c r="D376" s="10"/>
      <c r="E376" s="11" t="str">
        <f aca="false">IF($B376="","",N(C376)*N(D376))</f>
        <v/>
      </c>
    </row>
    <row r="377" customFormat="false" ht="15" hidden="false" customHeight="false" outlineLevel="0" collapsed="false">
      <c r="A377" s="7"/>
      <c r="B377" s="8"/>
      <c r="C377" s="9"/>
      <c r="D377" s="10"/>
      <c r="E377" s="11" t="str">
        <f aca="false">IF($B377="","",N(C377)*N(D377))</f>
        <v/>
      </c>
    </row>
    <row r="378" customFormat="false" ht="15" hidden="false" customHeight="false" outlineLevel="0" collapsed="false">
      <c r="A378" s="7"/>
      <c r="B378" s="8"/>
      <c r="C378" s="9"/>
      <c r="D378" s="10"/>
      <c r="E378" s="11" t="str">
        <f aca="false">IF($B378="","",N(C378)*N(D378))</f>
        <v/>
      </c>
    </row>
    <row r="379" customFormat="false" ht="15" hidden="false" customHeight="false" outlineLevel="0" collapsed="false">
      <c r="A379" s="7"/>
      <c r="B379" s="8"/>
      <c r="C379" s="9"/>
      <c r="D379" s="10"/>
      <c r="E379" s="11" t="str">
        <f aca="false">IF($B379="","",N(C379)*N(D379))</f>
        <v/>
      </c>
    </row>
    <row r="380" customFormat="false" ht="15" hidden="false" customHeight="false" outlineLevel="0" collapsed="false">
      <c r="A380" s="7"/>
      <c r="B380" s="8"/>
      <c r="C380" s="9"/>
      <c r="D380" s="10"/>
      <c r="E380" s="11" t="str">
        <f aca="false">IF($B380="","",N(C380)*N(D380))</f>
        <v/>
      </c>
    </row>
    <row r="381" customFormat="false" ht="15" hidden="false" customHeight="false" outlineLevel="0" collapsed="false">
      <c r="A381" s="7"/>
      <c r="B381" s="8"/>
      <c r="C381" s="9"/>
      <c r="D381" s="10"/>
      <c r="E381" s="11" t="str">
        <f aca="false">IF($B381="","",N(C381)*N(D381))</f>
        <v/>
      </c>
    </row>
    <row r="382" customFormat="false" ht="15" hidden="false" customHeight="false" outlineLevel="0" collapsed="false">
      <c r="A382" s="7"/>
      <c r="B382" s="8"/>
      <c r="C382" s="9"/>
      <c r="D382" s="10"/>
      <c r="E382" s="11" t="str">
        <f aca="false">IF($B382="","",N(C382)*N(D382))</f>
        <v/>
      </c>
    </row>
    <row r="383" customFormat="false" ht="15" hidden="false" customHeight="false" outlineLevel="0" collapsed="false">
      <c r="A383" s="7"/>
      <c r="B383" s="8"/>
      <c r="C383" s="9"/>
      <c r="D383" s="10"/>
      <c r="E383" s="11" t="str">
        <f aca="false">IF($B383="","",N(C383)*N(D383))</f>
        <v/>
      </c>
    </row>
    <row r="384" customFormat="false" ht="15" hidden="false" customHeight="false" outlineLevel="0" collapsed="false">
      <c r="A384" s="7"/>
      <c r="B384" s="8"/>
      <c r="C384" s="9"/>
      <c r="D384" s="10"/>
      <c r="E384" s="11" t="str">
        <f aca="false">IF($B384="","",N(C384)*N(D384))</f>
        <v/>
      </c>
    </row>
    <row r="385" customFormat="false" ht="15" hidden="false" customHeight="false" outlineLevel="0" collapsed="false">
      <c r="A385" s="7"/>
      <c r="B385" s="8"/>
      <c r="C385" s="9"/>
      <c r="D385" s="10"/>
      <c r="E385" s="11" t="str">
        <f aca="false">IF($B385="","",N(C385)*N(D385))</f>
        <v/>
      </c>
    </row>
    <row r="386" customFormat="false" ht="15" hidden="false" customHeight="false" outlineLevel="0" collapsed="false">
      <c r="A386" s="7"/>
      <c r="B386" s="8"/>
      <c r="C386" s="9"/>
      <c r="D386" s="10"/>
      <c r="E386" s="11" t="str">
        <f aca="false">IF($B386="","",N(C386)*N(D386))</f>
        <v/>
      </c>
    </row>
    <row r="387" customFormat="false" ht="15" hidden="false" customHeight="false" outlineLevel="0" collapsed="false">
      <c r="A387" s="7"/>
      <c r="B387" s="8"/>
      <c r="C387" s="9"/>
      <c r="D387" s="10"/>
      <c r="E387" s="11" t="str">
        <f aca="false">IF($B387="","",N(C387)*N(D387))</f>
        <v/>
      </c>
    </row>
    <row r="388" customFormat="false" ht="15" hidden="false" customHeight="false" outlineLevel="0" collapsed="false">
      <c r="A388" s="7"/>
      <c r="B388" s="8"/>
      <c r="C388" s="9"/>
      <c r="D388" s="10"/>
      <c r="E388" s="11" t="str">
        <f aca="false">IF($B388="","",N(C388)*N(D388))</f>
        <v/>
      </c>
    </row>
    <row r="389" customFormat="false" ht="15" hidden="false" customHeight="false" outlineLevel="0" collapsed="false">
      <c r="A389" s="7"/>
      <c r="B389" s="8"/>
      <c r="C389" s="9"/>
      <c r="D389" s="10"/>
      <c r="E389" s="11" t="str">
        <f aca="false">IF($B389="","",N(C389)*N(D389))</f>
        <v/>
      </c>
    </row>
    <row r="390" customFormat="false" ht="15" hidden="false" customHeight="false" outlineLevel="0" collapsed="false">
      <c r="A390" s="7"/>
      <c r="B390" s="8"/>
      <c r="C390" s="9"/>
      <c r="D390" s="10"/>
      <c r="E390" s="11" t="str">
        <f aca="false">IF($B390="","",N(C390)*N(D390))</f>
        <v/>
      </c>
    </row>
    <row r="391" customFormat="false" ht="15" hidden="false" customHeight="false" outlineLevel="0" collapsed="false">
      <c r="A391" s="7"/>
      <c r="B391" s="8"/>
      <c r="C391" s="9"/>
      <c r="D391" s="10"/>
      <c r="E391" s="11" t="str">
        <f aca="false">IF($B391="","",N(C391)*N(D391))</f>
        <v/>
      </c>
    </row>
    <row r="392" customFormat="false" ht="15" hidden="false" customHeight="false" outlineLevel="0" collapsed="false">
      <c r="A392" s="7"/>
      <c r="B392" s="8"/>
      <c r="C392" s="9"/>
      <c r="D392" s="10"/>
      <c r="E392" s="11" t="str">
        <f aca="false">IF($B392="","",N(C392)*N(D392))</f>
        <v/>
      </c>
    </row>
    <row r="393" customFormat="false" ht="15" hidden="false" customHeight="false" outlineLevel="0" collapsed="false">
      <c r="A393" s="7"/>
      <c r="B393" s="8"/>
      <c r="C393" s="9"/>
      <c r="D393" s="10"/>
      <c r="E393" s="11" t="str">
        <f aca="false">IF($B393="","",N(C393)*N(D393))</f>
        <v/>
      </c>
    </row>
    <row r="394" customFormat="false" ht="15" hidden="false" customHeight="false" outlineLevel="0" collapsed="false">
      <c r="A394" s="7"/>
      <c r="B394" s="8"/>
      <c r="C394" s="9"/>
      <c r="D394" s="10"/>
      <c r="E394" s="11" t="str">
        <f aca="false">IF($B394="","",N(C394)*N(D394))</f>
        <v/>
      </c>
    </row>
    <row r="395" customFormat="false" ht="15" hidden="false" customHeight="false" outlineLevel="0" collapsed="false">
      <c r="A395" s="7"/>
      <c r="B395" s="8"/>
      <c r="C395" s="9"/>
      <c r="D395" s="10"/>
      <c r="E395" s="11" t="str">
        <f aca="false">IF($B395="","",N(C395)*N(D395))</f>
        <v/>
      </c>
    </row>
    <row r="396" customFormat="false" ht="15" hidden="false" customHeight="false" outlineLevel="0" collapsed="false">
      <c r="A396" s="7"/>
      <c r="B396" s="8"/>
      <c r="C396" s="9"/>
      <c r="D396" s="10"/>
      <c r="E396" s="11" t="str">
        <f aca="false">IF($B396="","",N(C396)*N(D396))</f>
        <v/>
      </c>
    </row>
    <row r="397" customFormat="false" ht="15" hidden="false" customHeight="false" outlineLevel="0" collapsed="false">
      <c r="A397" s="7"/>
      <c r="B397" s="8"/>
      <c r="C397" s="9"/>
      <c r="D397" s="10"/>
      <c r="E397" s="11" t="str">
        <f aca="false">IF($B397="","",N(C397)*N(D397))</f>
        <v/>
      </c>
    </row>
    <row r="398" customFormat="false" ht="15" hidden="false" customHeight="false" outlineLevel="0" collapsed="false">
      <c r="A398" s="7"/>
      <c r="B398" s="8"/>
      <c r="C398" s="9"/>
      <c r="D398" s="10"/>
      <c r="E398" s="11" t="str">
        <f aca="false">IF($B398="","",N(C398)*N(D398))</f>
        <v/>
      </c>
    </row>
    <row r="399" customFormat="false" ht="15" hidden="false" customHeight="false" outlineLevel="0" collapsed="false">
      <c r="A399" s="7"/>
      <c r="B399" s="8"/>
      <c r="C399" s="9"/>
      <c r="D399" s="10"/>
      <c r="E399" s="11" t="str">
        <f aca="false">IF($B399="","",N(C399)*N(D399))</f>
        <v/>
      </c>
    </row>
    <row r="400" customFormat="false" ht="15" hidden="false" customHeight="false" outlineLevel="0" collapsed="false">
      <c r="A400" s="7"/>
      <c r="B400" s="8"/>
      <c r="C400" s="9"/>
      <c r="D400" s="10"/>
      <c r="E400" s="11" t="str">
        <f aca="false">IF($B400="","",N(C400)*N(D400))</f>
        <v/>
      </c>
    </row>
    <row r="401" customFormat="false" ht="15" hidden="false" customHeight="false" outlineLevel="0" collapsed="false">
      <c r="A401" s="7"/>
      <c r="B401" s="8"/>
      <c r="C401" s="9"/>
      <c r="D401" s="10"/>
      <c r="E401" s="11" t="str">
        <f aca="false">IF($B401="","",N(C401)*N(D401))</f>
        <v/>
      </c>
    </row>
    <row r="402" customFormat="false" ht="15" hidden="false" customHeight="false" outlineLevel="0" collapsed="false">
      <c r="A402" s="7"/>
      <c r="B402" s="8"/>
      <c r="C402" s="9"/>
      <c r="D402" s="10"/>
      <c r="E402" s="11" t="str">
        <f aca="false">IF($B402="","",N(C402)*N(D402))</f>
        <v/>
      </c>
    </row>
    <row r="403" customFormat="false" ht="15" hidden="false" customHeight="false" outlineLevel="0" collapsed="false">
      <c r="A403" s="7"/>
      <c r="B403" s="8"/>
      <c r="C403" s="9"/>
      <c r="D403" s="10"/>
      <c r="E403" s="11" t="str">
        <f aca="false">IF($B403="","",N(C403)*N(D403))</f>
        <v/>
      </c>
    </row>
    <row r="404" customFormat="false" ht="15" hidden="false" customHeight="false" outlineLevel="0" collapsed="false">
      <c r="A404" s="7"/>
      <c r="B404" s="8"/>
      <c r="C404" s="9"/>
      <c r="D404" s="10"/>
      <c r="E404" s="11" t="str">
        <f aca="false">IF($B404="","",N(C404)*N(D404))</f>
        <v/>
      </c>
    </row>
    <row r="405" customFormat="false" ht="15" hidden="false" customHeight="false" outlineLevel="0" collapsed="false">
      <c r="A405" s="7"/>
      <c r="B405" s="8"/>
      <c r="C405" s="9"/>
      <c r="D405" s="10"/>
      <c r="E405" s="11" t="str">
        <f aca="false">IF($B405="","",N(C405)*N(D405))</f>
        <v/>
      </c>
    </row>
    <row r="406" customFormat="false" ht="15" hidden="false" customHeight="false" outlineLevel="0" collapsed="false">
      <c r="A406" s="7"/>
      <c r="B406" s="8"/>
      <c r="C406" s="9"/>
      <c r="D406" s="10"/>
      <c r="E406" s="11" t="str">
        <f aca="false">IF($B406="","",N(C406)*N(D406))</f>
        <v/>
      </c>
    </row>
    <row r="407" customFormat="false" ht="15" hidden="false" customHeight="false" outlineLevel="0" collapsed="false">
      <c r="A407" s="7"/>
      <c r="B407" s="8"/>
      <c r="C407" s="9"/>
      <c r="D407" s="10"/>
      <c r="E407" s="11" t="str">
        <f aca="false">IF($B407="","",N(C407)*N(D407))</f>
        <v/>
      </c>
    </row>
    <row r="408" customFormat="false" ht="15" hidden="false" customHeight="false" outlineLevel="0" collapsed="false">
      <c r="A408" s="7"/>
      <c r="B408" s="8"/>
      <c r="C408" s="9"/>
      <c r="D408" s="10"/>
      <c r="E408" s="11" t="str">
        <f aca="false">IF($B408="","",N(C408)*N(D408))</f>
        <v/>
      </c>
    </row>
    <row r="409" customFormat="false" ht="15" hidden="false" customHeight="false" outlineLevel="0" collapsed="false">
      <c r="A409" s="7"/>
      <c r="B409" s="8"/>
      <c r="C409" s="9"/>
      <c r="D409" s="10"/>
      <c r="E409" s="11" t="str">
        <f aca="false">IF($B409="","",N(C409)*N(D409))</f>
        <v/>
      </c>
    </row>
    <row r="410" customFormat="false" ht="15" hidden="false" customHeight="false" outlineLevel="0" collapsed="false">
      <c r="A410" s="7"/>
      <c r="B410" s="8"/>
      <c r="C410" s="9"/>
      <c r="D410" s="10"/>
      <c r="E410" s="11" t="str">
        <f aca="false">IF($B410="","",N(C410)*N(D410))</f>
        <v/>
      </c>
    </row>
    <row r="411" customFormat="false" ht="15" hidden="false" customHeight="false" outlineLevel="0" collapsed="false">
      <c r="A411" s="7"/>
      <c r="B411" s="8"/>
      <c r="C411" s="9"/>
      <c r="D411" s="10"/>
      <c r="E411" s="11" t="str">
        <f aca="false">IF($B411="","",N(C411)*N(D411))</f>
        <v/>
      </c>
    </row>
    <row r="412" customFormat="false" ht="15" hidden="false" customHeight="false" outlineLevel="0" collapsed="false">
      <c r="A412" s="7"/>
      <c r="B412" s="8"/>
      <c r="C412" s="9"/>
      <c r="D412" s="10"/>
      <c r="E412" s="11" t="str">
        <f aca="false">IF($B412="","",N(C412)*N(D412))</f>
        <v/>
      </c>
    </row>
    <row r="413" customFormat="false" ht="15" hidden="false" customHeight="false" outlineLevel="0" collapsed="false">
      <c r="A413" s="7"/>
      <c r="B413" s="8"/>
      <c r="C413" s="9"/>
      <c r="D413" s="10"/>
      <c r="E413" s="11" t="str">
        <f aca="false">IF($B413="","",N(C413)*N(D413))</f>
        <v/>
      </c>
    </row>
    <row r="414" customFormat="false" ht="15" hidden="false" customHeight="false" outlineLevel="0" collapsed="false">
      <c r="A414" s="7"/>
      <c r="B414" s="8"/>
      <c r="C414" s="9"/>
      <c r="D414" s="10"/>
      <c r="E414" s="11" t="str">
        <f aca="false">IF($B414="","",N(C414)*N(D414))</f>
        <v/>
      </c>
    </row>
    <row r="415" customFormat="false" ht="15" hidden="false" customHeight="false" outlineLevel="0" collapsed="false">
      <c r="A415" s="7"/>
      <c r="B415" s="8"/>
      <c r="C415" s="9"/>
      <c r="D415" s="10"/>
      <c r="E415" s="11" t="str">
        <f aca="false">IF($B415="","",N(C415)*N(D415))</f>
        <v/>
      </c>
    </row>
    <row r="416" customFormat="false" ht="15" hidden="false" customHeight="false" outlineLevel="0" collapsed="false">
      <c r="A416" s="7"/>
      <c r="B416" s="8"/>
      <c r="C416" s="9"/>
      <c r="D416" s="10"/>
      <c r="E416" s="11" t="str">
        <f aca="false">IF($B416="","",N(C416)*N(D416))</f>
        <v/>
      </c>
    </row>
    <row r="417" customFormat="false" ht="15" hidden="false" customHeight="false" outlineLevel="0" collapsed="false">
      <c r="A417" s="7"/>
      <c r="B417" s="8"/>
      <c r="C417" s="9"/>
      <c r="D417" s="10"/>
      <c r="E417" s="11" t="str">
        <f aca="false">IF($B417="","",N(C417)*N(D417))</f>
        <v/>
      </c>
    </row>
    <row r="418" customFormat="false" ht="15" hidden="false" customHeight="false" outlineLevel="0" collapsed="false">
      <c r="A418" s="7"/>
      <c r="B418" s="8"/>
      <c r="C418" s="9"/>
      <c r="D418" s="10"/>
      <c r="E418" s="11" t="str">
        <f aca="false">IF($B418="","",N(C418)*N(D418))</f>
        <v/>
      </c>
    </row>
    <row r="419" customFormat="false" ht="15" hidden="false" customHeight="false" outlineLevel="0" collapsed="false">
      <c r="A419" s="7"/>
      <c r="B419" s="8"/>
      <c r="C419" s="9"/>
      <c r="D419" s="10"/>
      <c r="E419" s="11" t="str">
        <f aca="false">IF($B419="","",N(C419)*N(D419))</f>
        <v/>
      </c>
    </row>
    <row r="420" customFormat="false" ht="15" hidden="false" customHeight="false" outlineLevel="0" collapsed="false">
      <c r="A420" s="7"/>
      <c r="B420" s="8"/>
      <c r="C420" s="9"/>
      <c r="D420" s="10"/>
      <c r="E420" s="11" t="str">
        <f aca="false">IF($B420="","",N(C420)*N(D420))</f>
        <v/>
      </c>
    </row>
    <row r="421" customFormat="false" ht="15" hidden="false" customHeight="false" outlineLevel="0" collapsed="false">
      <c r="A421" s="7"/>
      <c r="B421" s="8"/>
      <c r="C421" s="9"/>
      <c r="D421" s="10"/>
      <c r="E421" s="11" t="str">
        <f aca="false">IF($B421="","",N(C421)*N(D421))</f>
        <v/>
      </c>
    </row>
    <row r="422" customFormat="false" ht="15" hidden="false" customHeight="false" outlineLevel="0" collapsed="false">
      <c r="A422" s="7"/>
      <c r="B422" s="8"/>
      <c r="C422" s="9"/>
      <c r="D422" s="10"/>
      <c r="E422" s="11" t="str">
        <f aca="false">IF($B422="","",N(C422)*N(D422))</f>
        <v/>
      </c>
    </row>
    <row r="423" customFormat="false" ht="15" hidden="false" customHeight="false" outlineLevel="0" collapsed="false">
      <c r="A423" s="7"/>
      <c r="B423" s="8"/>
      <c r="C423" s="9"/>
      <c r="D423" s="10"/>
      <c r="E423" s="11" t="str">
        <f aca="false">IF($B423="","",N(C423)*N(D423))</f>
        <v/>
      </c>
    </row>
    <row r="424" customFormat="false" ht="15" hidden="false" customHeight="false" outlineLevel="0" collapsed="false">
      <c r="A424" s="7"/>
      <c r="B424" s="8"/>
      <c r="C424" s="9"/>
      <c r="D424" s="10"/>
      <c r="E424" s="11" t="str">
        <f aca="false">IF($B424="","",N(C424)*N(D424))</f>
        <v/>
      </c>
    </row>
    <row r="425" customFormat="false" ht="15" hidden="false" customHeight="false" outlineLevel="0" collapsed="false">
      <c r="A425" s="7"/>
      <c r="B425" s="8"/>
      <c r="C425" s="9"/>
      <c r="D425" s="10"/>
      <c r="E425" s="11" t="str">
        <f aca="false">IF($B425="","",N(C425)*N(D425))</f>
        <v/>
      </c>
    </row>
    <row r="426" customFormat="false" ht="15" hidden="false" customHeight="false" outlineLevel="0" collapsed="false">
      <c r="A426" s="7"/>
      <c r="B426" s="8"/>
      <c r="C426" s="9"/>
      <c r="D426" s="10"/>
      <c r="E426" s="11" t="str">
        <f aca="false">IF($B426="","",N(C426)*N(D426))</f>
        <v/>
      </c>
    </row>
    <row r="427" customFormat="false" ht="15" hidden="false" customHeight="false" outlineLevel="0" collapsed="false">
      <c r="A427" s="7"/>
      <c r="B427" s="8"/>
      <c r="C427" s="9"/>
      <c r="D427" s="10"/>
      <c r="E427" s="11" t="str">
        <f aca="false">IF($B427="","",N(C427)*N(D427))</f>
        <v/>
      </c>
    </row>
    <row r="428" customFormat="false" ht="15" hidden="false" customHeight="false" outlineLevel="0" collapsed="false">
      <c r="A428" s="7"/>
      <c r="B428" s="8"/>
      <c r="C428" s="9"/>
      <c r="D428" s="10"/>
      <c r="E428" s="11" t="str">
        <f aca="false">IF($B428="","",N(C428)*N(D428))</f>
        <v/>
      </c>
    </row>
    <row r="429" customFormat="false" ht="15" hidden="false" customHeight="false" outlineLevel="0" collapsed="false">
      <c r="A429" s="7"/>
      <c r="B429" s="8"/>
      <c r="C429" s="9"/>
      <c r="D429" s="10"/>
      <c r="E429" s="11" t="str">
        <f aca="false">IF($B429="","",N(C429)*N(D429))</f>
        <v/>
      </c>
    </row>
    <row r="430" customFormat="false" ht="15" hidden="false" customHeight="false" outlineLevel="0" collapsed="false">
      <c r="A430" s="7"/>
      <c r="B430" s="8"/>
      <c r="C430" s="9"/>
      <c r="D430" s="10"/>
      <c r="E430" s="11" t="str">
        <f aca="false">IF($B430="","",N(C430)*N(D430))</f>
        <v/>
      </c>
    </row>
    <row r="431" customFormat="false" ht="15" hidden="false" customHeight="false" outlineLevel="0" collapsed="false">
      <c r="A431" s="7"/>
      <c r="B431" s="8"/>
      <c r="C431" s="9"/>
      <c r="D431" s="10"/>
      <c r="E431" s="11" t="str">
        <f aca="false">IF($B431="","",N(C431)*N(D431))</f>
        <v/>
      </c>
    </row>
    <row r="432" customFormat="false" ht="15" hidden="false" customHeight="false" outlineLevel="0" collapsed="false">
      <c r="A432" s="7"/>
      <c r="B432" s="8"/>
      <c r="C432" s="9"/>
      <c r="D432" s="10"/>
      <c r="E432" s="11" t="str">
        <f aca="false">IF($B432="","",N(C432)*N(D432))</f>
        <v/>
      </c>
    </row>
    <row r="433" customFormat="false" ht="15" hidden="false" customHeight="false" outlineLevel="0" collapsed="false">
      <c r="A433" s="7"/>
      <c r="B433" s="8"/>
      <c r="C433" s="9"/>
      <c r="D433" s="10"/>
      <c r="E433" s="11" t="str">
        <f aca="false">IF($B433="","",N(C433)*N(D433))</f>
        <v/>
      </c>
    </row>
    <row r="434" customFormat="false" ht="15" hidden="false" customHeight="false" outlineLevel="0" collapsed="false">
      <c r="A434" s="7"/>
      <c r="B434" s="8"/>
      <c r="C434" s="9"/>
      <c r="D434" s="10"/>
      <c r="E434" s="11" t="str">
        <f aca="false">IF($B434="","",N(C434)*N(D434))</f>
        <v/>
      </c>
    </row>
    <row r="435" customFormat="false" ht="15" hidden="false" customHeight="false" outlineLevel="0" collapsed="false">
      <c r="A435" s="7"/>
      <c r="B435" s="8"/>
      <c r="C435" s="9"/>
      <c r="D435" s="10"/>
      <c r="E435" s="11" t="str">
        <f aca="false">IF($B435="","",N(C435)*N(D435))</f>
        <v/>
      </c>
    </row>
    <row r="436" customFormat="false" ht="15" hidden="false" customHeight="false" outlineLevel="0" collapsed="false">
      <c r="A436" s="7"/>
      <c r="B436" s="8"/>
      <c r="C436" s="9"/>
      <c r="D436" s="10"/>
      <c r="E436" s="11" t="str">
        <f aca="false">IF($B436="","",N(C436)*N(D436))</f>
        <v/>
      </c>
    </row>
    <row r="437" customFormat="false" ht="15" hidden="false" customHeight="false" outlineLevel="0" collapsed="false">
      <c r="A437" s="7"/>
      <c r="B437" s="8"/>
      <c r="C437" s="9"/>
      <c r="D437" s="10"/>
      <c r="E437" s="11" t="str">
        <f aca="false">IF($B437="","",N(C437)*N(D437))</f>
        <v/>
      </c>
    </row>
    <row r="438" customFormat="false" ht="15" hidden="false" customHeight="false" outlineLevel="0" collapsed="false">
      <c r="A438" s="7"/>
      <c r="B438" s="8"/>
      <c r="C438" s="9"/>
      <c r="D438" s="10"/>
      <c r="E438" s="11" t="str">
        <f aca="false">IF($B438="","",N(C438)*N(D438))</f>
        <v/>
      </c>
    </row>
    <row r="439" customFormat="false" ht="15" hidden="false" customHeight="false" outlineLevel="0" collapsed="false">
      <c r="A439" s="7"/>
      <c r="B439" s="8"/>
      <c r="C439" s="9"/>
      <c r="D439" s="10"/>
      <c r="E439" s="11" t="str">
        <f aca="false">IF($B439="","",N(C439)*N(D439))</f>
        <v/>
      </c>
    </row>
    <row r="440" customFormat="false" ht="15" hidden="false" customHeight="false" outlineLevel="0" collapsed="false">
      <c r="A440" s="7"/>
      <c r="B440" s="8"/>
      <c r="C440" s="9"/>
      <c r="D440" s="10"/>
      <c r="E440" s="11" t="str">
        <f aca="false">IF($B440="","",N(C440)*N(D440))</f>
        <v/>
      </c>
    </row>
    <row r="441" customFormat="false" ht="15" hidden="false" customHeight="false" outlineLevel="0" collapsed="false">
      <c r="A441" s="7"/>
      <c r="B441" s="8"/>
      <c r="C441" s="9"/>
      <c r="D441" s="10"/>
      <c r="E441" s="11" t="str">
        <f aca="false">IF($B441="","",N(C441)*N(D441))</f>
        <v/>
      </c>
    </row>
    <row r="442" customFormat="false" ht="15" hidden="false" customHeight="false" outlineLevel="0" collapsed="false">
      <c r="A442" s="7"/>
      <c r="B442" s="8"/>
      <c r="C442" s="9"/>
      <c r="D442" s="10"/>
      <c r="E442" s="11" t="str">
        <f aca="false">IF($B442="","",N(C442)*N(D442))</f>
        <v/>
      </c>
    </row>
    <row r="443" customFormat="false" ht="15" hidden="false" customHeight="false" outlineLevel="0" collapsed="false">
      <c r="A443" s="7"/>
      <c r="B443" s="8"/>
      <c r="C443" s="9"/>
      <c r="D443" s="10"/>
      <c r="E443" s="11" t="str">
        <f aca="false">IF($B443="","",N(C443)*N(D443))</f>
        <v/>
      </c>
    </row>
    <row r="444" customFormat="false" ht="15" hidden="false" customHeight="false" outlineLevel="0" collapsed="false">
      <c r="A444" s="7"/>
      <c r="B444" s="8"/>
      <c r="C444" s="9"/>
      <c r="D444" s="10"/>
      <c r="E444" s="11" t="str">
        <f aca="false">IF($B444="","",N(C444)*N(D444))</f>
        <v/>
      </c>
    </row>
    <row r="445" customFormat="false" ht="15" hidden="false" customHeight="false" outlineLevel="0" collapsed="false">
      <c r="A445" s="7"/>
      <c r="B445" s="8"/>
      <c r="C445" s="9"/>
      <c r="D445" s="10"/>
      <c r="E445" s="11" t="str">
        <f aca="false">IF($B445="","",N(C445)*N(D445))</f>
        <v/>
      </c>
    </row>
    <row r="446" customFormat="false" ht="15" hidden="false" customHeight="false" outlineLevel="0" collapsed="false">
      <c r="A446" s="7"/>
      <c r="B446" s="8"/>
      <c r="C446" s="9"/>
      <c r="D446" s="10"/>
      <c r="E446" s="11" t="str">
        <f aca="false">IF($B446="","",N(C446)*N(D446))</f>
        <v/>
      </c>
    </row>
    <row r="447" customFormat="false" ht="15" hidden="false" customHeight="false" outlineLevel="0" collapsed="false">
      <c r="A447" s="7"/>
      <c r="B447" s="8"/>
      <c r="C447" s="9"/>
      <c r="D447" s="10"/>
      <c r="E447" s="11" t="str">
        <f aca="false">IF($B447="","",N(C447)*N(D447))</f>
        <v/>
      </c>
    </row>
    <row r="448" customFormat="false" ht="15" hidden="false" customHeight="false" outlineLevel="0" collapsed="false">
      <c r="A448" s="7"/>
      <c r="B448" s="8"/>
      <c r="C448" s="9"/>
      <c r="D448" s="10"/>
      <c r="E448" s="11" t="str">
        <f aca="false">IF($B448="","",N(C448)*N(D448))</f>
        <v/>
      </c>
    </row>
    <row r="449" customFormat="false" ht="15" hidden="false" customHeight="false" outlineLevel="0" collapsed="false">
      <c r="A449" s="7"/>
      <c r="B449" s="8"/>
      <c r="C449" s="9"/>
      <c r="D449" s="10"/>
      <c r="E449" s="11" t="str">
        <f aca="false">IF($B449="","",N(C449)*N(D449))</f>
        <v/>
      </c>
    </row>
    <row r="450" customFormat="false" ht="15" hidden="false" customHeight="false" outlineLevel="0" collapsed="false">
      <c r="A450" s="7"/>
      <c r="B450" s="8"/>
      <c r="C450" s="9"/>
      <c r="D450" s="10"/>
      <c r="E450" s="11" t="str">
        <f aca="false">IF($B450="","",N(C450)*N(D450))</f>
        <v/>
      </c>
    </row>
    <row r="451" customFormat="false" ht="15" hidden="false" customHeight="false" outlineLevel="0" collapsed="false">
      <c r="A451" s="7"/>
      <c r="B451" s="8"/>
      <c r="C451" s="9"/>
      <c r="D451" s="10"/>
      <c r="E451" s="11" t="str">
        <f aca="false">IF($B451="","",N(C451)*N(D451))</f>
        <v/>
      </c>
    </row>
    <row r="452" customFormat="false" ht="15" hidden="false" customHeight="false" outlineLevel="0" collapsed="false">
      <c r="A452" s="7"/>
      <c r="B452" s="8"/>
      <c r="C452" s="9"/>
      <c r="D452" s="10"/>
      <c r="E452" s="11" t="str">
        <f aca="false">IF($B452="","",N(C452)*N(D452))</f>
        <v/>
      </c>
    </row>
    <row r="453" customFormat="false" ht="15" hidden="false" customHeight="false" outlineLevel="0" collapsed="false">
      <c r="A453" s="7"/>
      <c r="B453" s="8"/>
      <c r="C453" s="9"/>
      <c r="D453" s="10"/>
      <c r="E453" s="11" t="str">
        <f aca="false">IF($B453="","",N(C453)*N(D453))</f>
        <v/>
      </c>
    </row>
    <row r="454" customFormat="false" ht="15" hidden="false" customHeight="false" outlineLevel="0" collapsed="false">
      <c r="A454" s="7"/>
      <c r="B454" s="8"/>
      <c r="C454" s="9"/>
      <c r="D454" s="10"/>
      <c r="E454" s="11" t="str">
        <f aca="false">IF($B454="","",N(C454)*N(D454))</f>
        <v/>
      </c>
    </row>
    <row r="455" customFormat="false" ht="15" hidden="false" customHeight="false" outlineLevel="0" collapsed="false">
      <c r="A455" s="7"/>
      <c r="B455" s="8"/>
      <c r="C455" s="9"/>
      <c r="D455" s="10"/>
      <c r="E455" s="11" t="str">
        <f aca="false">IF($B455="","",N(C455)*N(D455))</f>
        <v/>
      </c>
    </row>
    <row r="456" customFormat="false" ht="15" hidden="false" customHeight="false" outlineLevel="0" collapsed="false">
      <c r="A456" s="7"/>
      <c r="B456" s="8"/>
      <c r="C456" s="9"/>
      <c r="D456" s="10"/>
      <c r="E456" s="11" t="str">
        <f aca="false">IF($B456="","",N(C456)*N(D456))</f>
        <v/>
      </c>
    </row>
    <row r="457" customFormat="false" ht="15" hidden="false" customHeight="false" outlineLevel="0" collapsed="false">
      <c r="A457" s="7"/>
      <c r="B457" s="8"/>
      <c r="C457" s="9"/>
      <c r="D457" s="10"/>
      <c r="E457" s="11" t="str">
        <f aca="false">IF($B457="","",N(C457)*N(D457))</f>
        <v/>
      </c>
    </row>
    <row r="458" customFormat="false" ht="15" hidden="false" customHeight="false" outlineLevel="0" collapsed="false">
      <c r="A458" s="7"/>
      <c r="B458" s="8"/>
      <c r="C458" s="9"/>
      <c r="D458" s="10"/>
      <c r="E458" s="11" t="str">
        <f aca="false">IF($B458="","",N(C458)*N(D458))</f>
        <v/>
      </c>
    </row>
    <row r="459" customFormat="false" ht="15" hidden="false" customHeight="false" outlineLevel="0" collapsed="false">
      <c r="A459" s="7"/>
      <c r="B459" s="8"/>
      <c r="C459" s="9"/>
      <c r="D459" s="10"/>
      <c r="E459" s="11" t="str">
        <f aca="false">IF($B459="","",N(C459)*N(D459))</f>
        <v/>
      </c>
    </row>
    <row r="460" customFormat="false" ht="15" hidden="false" customHeight="false" outlineLevel="0" collapsed="false">
      <c r="A460" s="7"/>
      <c r="B460" s="8"/>
      <c r="C460" s="9"/>
      <c r="D460" s="10"/>
      <c r="E460" s="11" t="str">
        <f aca="false">IF($B460="","",N(C460)*N(D460))</f>
        <v/>
      </c>
    </row>
    <row r="461" customFormat="false" ht="15" hidden="false" customHeight="false" outlineLevel="0" collapsed="false">
      <c r="A461" s="7"/>
      <c r="B461" s="8"/>
      <c r="C461" s="9"/>
      <c r="D461" s="10"/>
      <c r="E461" s="11" t="str">
        <f aca="false">IF($B461="","",N(C461)*N(D461))</f>
        <v/>
      </c>
    </row>
    <row r="462" customFormat="false" ht="15" hidden="false" customHeight="false" outlineLevel="0" collapsed="false">
      <c r="A462" s="7"/>
      <c r="B462" s="8"/>
      <c r="C462" s="9"/>
      <c r="D462" s="10"/>
      <c r="E462" s="11" t="str">
        <f aca="false">IF($B462="","",N(C462)*N(D462))</f>
        <v/>
      </c>
    </row>
    <row r="463" customFormat="false" ht="15" hidden="false" customHeight="false" outlineLevel="0" collapsed="false">
      <c r="A463" s="7"/>
      <c r="B463" s="8"/>
      <c r="C463" s="9"/>
      <c r="D463" s="10"/>
      <c r="E463" s="11" t="str">
        <f aca="false">IF($B463="","",N(C463)*N(D463))</f>
        <v/>
      </c>
    </row>
    <row r="464" customFormat="false" ht="15" hidden="false" customHeight="false" outlineLevel="0" collapsed="false">
      <c r="A464" s="7"/>
      <c r="B464" s="8"/>
      <c r="C464" s="9"/>
      <c r="D464" s="10"/>
      <c r="E464" s="11" t="str">
        <f aca="false">IF($B464="","",N(C464)*N(D464))</f>
        <v/>
      </c>
    </row>
    <row r="465" customFormat="false" ht="15" hidden="false" customHeight="false" outlineLevel="0" collapsed="false">
      <c r="A465" s="7"/>
      <c r="B465" s="8"/>
      <c r="C465" s="9"/>
      <c r="D465" s="10"/>
      <c r="E465" s="11" t="str">
        <f aca="false">IF($B465="","",N(C465)*N(D465))</f>
        <v/>
      </c>
    </row>
    <row r="466" customFormat="false" ht="15" hidden="false" customHeight="false" outlineLevel="0" collapsed="false">
      <c r="A466" s="7"/>
      <c r="B466" s="8"/>
      <c r="C466" s="9"/>
      <c r="D466" s="10"/>
      <c r="E466" s="11" t="str">
        <f aca="false">IF($B466="","",N(C466)*N(D466))</f>
        <v/>
      </c>
    </row>
    <row r="467" customFormat="false" ht="15" hidden="false" customHeight="false" outlineLevel="0" collapsed="false">
      <c r="A467" s="7"/>
      <c r="B467" s="8"/>
      <c r="C467" s="9"/>
      <c r="D467" s="10"/>
      <c r="E467" s="11" t="str">
        <f aca="false">IF($B467="","",N(C467)*N(D467))</f>
        <v/>
      </c>
    </row>
    <row r="468" customFormat="false" ht="15" hidden="false" customHeight="false" outlineLevel="0" collapsed="false">
      <c r="A468" s="7"/>
      <c r="B468" s="8"/>
      <c r="C468" s="9"/>
      <c r="D468" s="10"/>
      <c r="E468" s="11" t="str">
        <f aca="false">IF($B468="","",N(C468)*N(D468))</f>
        <v/>
      </c>
    </row>
    <row r="469" customFormat="false" ht="15" hidden="false" customHeight="false" outlineLevel="0" collapsed="false">
      <c r="A469" s="7"/>
      <c r="B469" s="8"/>
      <c r="C469" s="9"/>
      <c r="D469" s="10"/>
      <c r="E469" s="11" t="str">
        <f aca="false">IF($B469="","",N(C469)*N(D469))</f>
        <v/>
      </c>
    </row>
    <row r="470" customFormat="false" ht="15" hidden="false" customHeight="false" outlineLevel="0" collapsed="false">
      <c r="A470" s="7"/>
      <c r="B470" s="8"/>
      <c r="C470" s="9"/>
      <c r="D470" s="10"/>
      <c r="E470" s="11" t="str">
        <f aca="false">IF($B470="","",N(C470)*N(D470))</f>
        <v/>
      </c>
    </row>
    <row r="471" customFormat="false" ht="15" hidden="false" customHeight="false" outlineLevel="0" collapsed="false">
      <c r="A471" s="7"/>
      <c r="B471" s="8"/>
      <c r="C471" s="9"/>
      <c r="D471" s="10"/>
      <c r="E471" s="11" t="str">
        <f aca="false">IF($B471="","",N(C471)*N(D471))</f>
        <v/>
      </c>
    </row>
    <row r="472" customFormat="false" ht="15" hidden="false" customHeight="false" outlineLevel="0" collapsed="false">
      <c r="A472" s="7"/>
      <c r="B472" s="8"/>
      <c r="C472" s="9"/>
      <c r="D472" s="10"/>
      <c r="E472" s="11" t="str">
        <f aca="false">IF($B472="","",N(C472)*N(D472))</f>
        <v/>
      </c>
    </row>
    <row r="473" customFormat="false" ht="15" hidden="false" customHeight="false" outlineLevel="0" collapsed="false">
      <c r="A473" s="7"/>
      <c r="B473" s="8"/>
      <c r="C473" s="9"/>
      <c r="D473" s="10"/>
      <c r="E473" s="11" t="str">
        <f aca="false">IF($B473="","",N(C473)*N(D473))</f>
        <v/>
      </c>
    </row>
    <row r="474" customFormat="false" ht="15" hidden="false" customHeight="false" outlineLevel="0" collapsed="false">
      <c r="A474" s="7"/>
      <c r="B474" s="8"/>
      <c r="C474" s="9"/>
      <c r="D474" s="10"/>
      <c r="E474" s="11" t="str">
        <f aca="false">IF($B474="","",N(C474)*N(D474))</f>
        <v/>
      </c>
    </row>
    <row r="475" customFormat="false" ht="15" hidden="false" customHeight="false" outlineLevel="0" collapsed="false">
      <c r="A475" s="7"/>
      <c r="B475" s="8"/>
      <c r="C475" s="9"/>
      <c r="D475" s="10"/>
      <c r="E475" s="11" t="str">
        <f aca="false">IF($B475="","",N(C475)*N(D475))</f>
        <v/>
      </c>
    </row>
    <row r="476" customFormat="false" ht="15" hidden="false" customHeight="false" outlineLevel="0" collapsed="false">
      <c r="A476" s="7"/>
      <c r="B476" s="8"/>
      <c r="C476" s="9"/>
      <c r="D476" s="10"/>
      <c r="E476" s="11" t="str">
        <f aca="false">IF($B476="","",N(C476)*N(D476))</f>
        <v/>
      </c>
    </row>
    <row r="477" customFormat="false" ht="15" hidden="false" customHeight="false" outlineLevel="0" collapsed="false">
      <c r="A477" s="7"/>
      <c r="B477" s="8"/>
      <c r="C477" s="9"/>
      <c r="D477" s="10"/>
      <c r="E477" s="11" t="str">
        <f aca="false">IF($B477="","",N(C477)*N(D477))</f>
        <v/>
      </c>
    </row>
    <row r="478" customFormat="false" ht="15" hidden="false" customHeight="false" outlineLevel="0" collapsed="false">
      <c r="A478" s="7"/>
      <c r="B478" s="8"/>
      <c r="C478" s="9"/>
      <c r="D478" s="10"/>
      <c r="E478" s="11" t="str">
        <f aca="false">IF($B478="","",N(C478)*N(D478))</f>
        <v/>
      </c>
    </row>
    <row r="479" customFormat="false" ht="15" hidden="false" customHeight="false" outlineLevel="0" collapsed="false">
      <c r="A479" s="7"/>
      <c r="B479" s="8"/>
      <c r="C479" s="9"/>
      <c r="D479" s="10"/>
      <c r="E479" s="11" t="str">
        <f aca="false">IF($B479="","",N(C479)*N(D479))</f>
        <v/>
      </c>
    </row>
    <row r="480" customFormat="false" ht="15" hidden="false" customHeight="false" outlineLevel="0" collapsed="false">
      <c r="A480" s="7"/>
      <c r="B480" s="8"/>
      <c r="C480" s="9"/>
      <c r="D480" s="10"/>
      <c r="E480" s="11" t="str">
        <f aca="false">IF($B480="","",N(C480)*N(D480))</f>
        <v/>
      </c>
    </row>
    <row r="481" customFormat="false" ht="15" hidden="false" customHeight="false" outlineLevel="0" collapsed="false">
      <c r="A481" s="7"/>
      <c r="B481" s="8"/>
      <c r="C481" s="9"/>
      <c r="D481" s="10"/>
      <c r="E481" s="11" t="str">
        <f aca="false">IF($B481="","",N(C481)*N(D481))</f>
        <v/>
      </c>
    </row>
    <row r="482" customFormat="false" ht="15" hidden="false" customHeight="false" outlineLevel="0" collapsed="false">
      <c r="A482" s="7"/>
      <c r="B482" s="8"/>
      <c r="C482" s="9"/>
      <c r="D482" s="10"/>
      <c r="E482" s="11" t="str">
        <f aca="false">IF($B482="","",N(C482)*N(D482))</f>
        <v/>
      </c>
    </row>
    <row r="483" customFormat="false" ht="15" hidden="false" customHeight="false" outlineLevel="0" collapsed="false">
      <c r="A483" s="7"/>
      <c r="B483" s="8"/>
      <c r="C483" s="9"/>
      <c r="D483" s="10"/>
      <c r="E483" s="11" t="str">
        <f aca="false">IF($B483="","",N(C483)*N(D483))</f>
        <v/>
      </c>
    </row>
    <row r="484" customFormat="false" ht="15" hidden="false" customHeight="false" outlineLevel="0" collapsed="false">
      <c r="A484" s="7"/>
      <c r="B484" s="8"/>
      <c r="C484" s="9"/>
      <c r="D484" s="10"/>
      <c r="E484" s="11" t="str">
        <f aca="false">IF($B484="","",N(C484)*N(D484))</f>
        <v/>
      </c>
    </row>
    <row r="485" customFormat="false" ht="15" hidden="false" customHeight="false" outlineLevel="0" collapsed="false">
      <c r="A485" s="7"/>
      <c r="B485" s="8"/>
      <c r="C485" s="9"/>
      <c r="D485" s="10"/>
      <c r="E485" s="11" t="str">
        <f aca="false">IF($B485="","",N(C485)*N(D485))</f>
        <v/>
      </c>
    </row>
    <row r="486" customFormat="false" ht="15" hidden="false" customHeight="false" outlineLevel="0" collapsed="false">
      <c r="A486" s="7"/>
      <c r="B486" s="8"/>
      <c r="C486" s="9"/>
      <c r="D486" s="10"/>
      <c r="E486" s="11" t="str">
        <f aca="false">IF($B486="","",N(C486)*N(D486))</f>
        <v/>
      </c>
    </row>
    <row r="487" customFormat="false" ht="15" hidden="false" customHeight="false" outlineLevel="0" collapsed="false">
      <c r="A487" s="7"/>
      <c r="B487" s="8"/>
      <c r="C487" s="9"/>
      <c r="D487" s="10"/>
      <c r="E487" s="11" t="str">
        <f aca="false">IF($B487="","",N(C487)*N(D487))</f>
        <v/>
      </c>
    </row>
    <row r="488" customFormat="false" ht="15" hidden="false" customHeight="false" outlineLevel="0" collapsed="false">
      <c r="A488" s="7"/>
      <c r="B488" s="8"/>
      <c r="C488" s="9"/>
      <c r="D488" s="10"/>
      <c r="E488" s="11" t="str">
        <f aca="false">IF($B488="","",N(C488)*N(D488))</f>
        <v/>
      </c>
    </row>
    <row r="489" customFormat="false" ht="15" hidden="false" customHeight="false" outlineLevel="0" collapsed="false">
      <c r="A489" s="7"/>
      <c r="B489" s="8"/>
      <c r="C489" s="9"/>
      <c r="D489" s="10"/>
      <c r="E489" s="11" t="str">
        <f aca="false">IF($B489="","",N(C489)*N(D489))</f>
        <v/>
      </c>
    </row>
    <row r="490" customFormat="false" ht="15" hidden="false" customHeight="false" outlineLevel="0" collapsed="false">
      <c r="A490" s="7"/>
      <c r="B490" s="8"/>
      <c r="C490" s="9"/>
      <c r="D490" s="10"/>
      <c r="E490" s="11" t="str">
        <f aca="false">IF($B490="","",N(C490)*N(D490))</f>
        <v/>
      </c>
    </row>
    <row r="491" customFormat="false" ht="15" hidden="false" customHeight="false" outlineLevel="0" collapsed="false">
      <c r="A491" s="7"/>
      <c r="B491" s="8"/>
      <c r="C491" s="9"/>
      <c r="D491" s="10"/>
      <c r="E491" s="11" t="str">
        <f aca="false">IF($B491="","",N(C491)*N(D491))</f>
        <v/>
      </c>
    </row>
    <row r="492" customFormat="false" ht="15" hidden="false" customHeight="false" outlineLevel="0" collapsed="false">
      <c r="A492" s="7"/>
      <c r="B492" s="8"/>
      <c r="C492" s="9"/>
      <c r="D492" s="10"/>
      <c r="E492" s="11" t="str">
        <f aca="false">IF($B492="","",N(C492)*N(D492))</f>
        <v/>
      </c>
    </row>
    <row r="493" customFormat="false" ht="15" hidden="false" customHeight="false" outlineLevel="0" collapsed="false">
      <c r="A493" s="7"/>
      <c r="B493" s="8"/>
      <c r="C493" s="9"/>
      <c r="D493" s="10"/>
      <c r="E493" s="11" t="str">
        <f aca="false">IF($B493="","",N(C493)*N(D493))</f>
        <v/>
      </c>
    </row>
    <row r="494" customFormat="false" ht="15" hidden="false" customHeight="false" outlineLevel="0" collapsed="false">
      <c r="A494" s="7"/>
      <c r="B494" s="8"/>
      <c r="C494" s="9"/>
      <c r="D494" s="10"/>
      <c r="E494" s="11" t="str">
        <f aca="false">IF($B494="","",N(C494)*N(D494))</f>
        <v/>
      </c>
    </row>
    <row r="495" customFormat="false" ht="15" hidden="false" customHeight="false" outlineLevel="0" collapsed="false">
      <c r="A495" s="7"/>
      <c r="B495" s="8"/>
      <c r="C495" s="9"/>
      <c r="D495" s="10"/>
      <c r="E495" s="11" t="str">
        <f aca="false">IF($B495="","",N(C495)*N(D495))</f>
        <v/>
      </c>
    </row>
    <row r="496" customFormat="false" ht="15" hidden="false" customHeight="false" outlineLevel="0" collapsed="false">
      <c r="A496" s="7"/>
      <c r="B496" s="8"/>
      <c r="C496" s="9"/>
      <c r="D496" s="10"/>
      <c r="E496" s="11" t="str">
        <f aca="false">IF($B496="","",N(C496)*N(D496))</f>
        <v/>
      </c>
    </row>
    <row r="497" customFormat="false" ht="15" hidden="false" customHeight="false" outlineLevel="0" collapsed="false">
      <c r="A497" s="7"/>
      <c r="B497" s="8"/>
      <c r="C497" s="9"/>
      <c r="D497" s="10"/>
      <c r="E497" s="11" t="str">
        <f aca="false">IF($B497="","",N(C497)*N(D497))</f>
        <v/>
      </c>
    </row>
    <row r="498" customFormat="false" ht="15" hidden="false" customHeight="false" outlineLevel="0" collapsed="false">
      <c r="A498" s="7"/>
      <c r="B498" s="8"/>
      <c r="C498" s="9"/>
      <c r="D498" s="10"/>
      <c r="E498" s="11" t="str">
        <f aca="false">IF($B498="","",N(C498)*N(D498))</f>
        <v/>
      </c>
    </row>
    <row r="499" customFormat="false" ht="15" hidden="false" customHeight="false" outlineLevel="0" collapsed="false">
      <c r="A499" s="7"/>
      <c r="B499" s="8"/>
      <c r="C499" s="9"/>
      <c r="D499" s="10"/>
      <c r="E499" s="11" t="str">
        <f aca="false">IF($B499="","",N(C499)*N(D499))</f>
        <v/>
      </c>
    </row>
    <row r="500" customFormat="false" ht="15" hidden="false" customHeight="false" outlineLevel="0" collapsed="false">
      <c r="A500" s="7"/>
      <c r="B500" s="8"/>
      <c r="C500" s="9"/>
      <c r="D500" s="10"/>
      <c r="E500" s="11" t="str">
        <f aca="false">IF($B500="","",N(C500)*N(D500))</f>
        <v/>
      </c>
    </row>
    <row r="501" customFormat="false" ht="15" hidden="false" customHeight="false" outlineLevel="0" collapsed="false">
      <c r="A501" s="7"/>
      <c r="B501" s="8"/>
      <c r="C501" s="9"/>
      <c r="D501" s="10"/>
      <c r="E501" s="11" t="str">
        <f aca="false">IF($B501="","",N(C501)*N(D501))</f>
        <v/>
      </c>
    </row>
    <row r="502" customFormat="false" ht="15" hidden="false" customHeight="false" outlineLevel="0" collapsed="false">
      <c r="A502" s="7"/>
      <c r="B502" s="8"/>
      <c r="C502" s="9"/>
      <c r="D502" s="10"/>
      <c r="E502" s="11" t="str">
        <f aca="false">IF($B502="","",N(C502)*N(D502))</f>
        <v/>
      </c>
    </row>
    <row r="503" customFormat="false" ht="15" hidden="false" customHeight="false" outlineLevel="0" collapsed="false">
      <c r="A503" s="7"/>
      <c r="B503" s="8"/>
      <c r="C503" s="9"/>
      <c r="D503" s="10"/>
      <c r="E503" s="11" t="str">
        <f aca="false">IF($B503="","",N(C503)*N(D503))</f>
        <v/>
      </c>
    </row>
  </sheetData>
  <autoFilter ref="A3:E503"/>
  <dataValidations count="3">
    <dataValidation allowBlank="true" error="Elige un valor del menú. Puedes editar las listas en la hoja Configuracion." errorStyle="stop" errorTitle="Elige de la lista" operator="between" showDropDown="false" showErrorMessage="true" showInputMessage="false" sqref="B4:B503" type="list">
      <formula1>Productos!$A$4:$A$33</formula1>
      <formula2>0</formula2>
    </dataValidation>
    <dataValidation allowBlank="true" error="Escribe un número de 0 o más." errorStyle="stop" errorTitle="Se necesita un número" operator="greaterThanOrEqual" showDropDown="false" showErrorMessage="true" showInputMessage="false" sqref="C4:D503" type="decimal">
      <formula1>0</formula1>
      <formula2>0</formula2>
    </dataValidation>
    <dataValidation allowBlank="true" error="Esto no parece una fecha. Usa el formato DD/MM/YYYY." errorStyle="warning" errorTitle="Revisa la fecha" operator="greaterThan" showDropDown="false" showErrorMessage="true" showInputMessage="false" sqref="A4:A503" type="date">
      <formula1>36526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true" outlineLevel="0" max="5" min="5" style="0" width="5"/>
  </cols>
  <sheetData>
    <row r="1" customFormat="false" ht="25.5" hidden="false" customHeight="tru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3" customFormat="false" ht="33.75" hidden="false" customHeight="true" outlineLevel="0" collapsed="false">
      <c r="A3" s="5" t="s">
        <v>27</v>
      </c>
      <c r="B3" s="5" t="s">
        <v>43</v>
      </c>
      <c r="C3" s="6" t="s">
        <v>44</v>
      </c>
      <c r="D3" s="6" t="s">
        <v>45</v>
      </c>
      <c r="E3" s="6" t="s">
        <v>46</v>
      </c>
    </row>
    <row r="4" customFormat="false" ht="15" hidden="false" customHeight="false" outlineLevel="0" collapsed="false">
      <c r="A4" s="8" t="s">
        <v>39</v>
      </c>
      <c r="B4" s="10" t="n">
        <v>135</v>
      </c>
      <c r="C4" s="12" t="n">
        <f aca="false">IF($A4="","",SUMIFS(Ventas!$C$4:$C$503,Ventas!$B$4:$B$503,$A4,Ventas!$A$4:$A$503,"&gt;="&amp;DATE(Resumen!$B$3,1,1),Ventas!$A$4:$A$503,"&lt;"&amp;DATE(Resumen!$B$3+1,1,1)))</f>
        <v>15</v>
      </c>
      <c r="D4" s="11" t="n">
        <f aca="false">IF($A4="","",SUMIFS(Ventas!$E$4:$E$503,Ventas!$B$4:$B$503,$A4,Ventas!$A$4:$A$503,"&gt;="&amp;DATE(Resumen!$B$3,1,1),Ventas!$A$4:$A$503,"&lt;"&amp;DATE(Resumen!$B$3+1,1,1)))</f>
        <v>2025</v>
      </c>
      <c r="E4" s="13" t="n">
        <f aca="false">IF($A4="","",IF(N(D4)&lt;=0,"",RANK(D4,D$4:D$33)+COUNTIF(D$4:D4,D4)-1))</f>
        <v>4</v>
      </c>
    </row>
    <row r="5" customFormat="false" ht="15" hidden="false" customHeight="false" outlineLevel="0" collapsed="false">
      <c r="A5" s="8" t="s">
        <v>34</v>
      </c>
      <c r="B5" s="10" t="n">
        <v>95</v>
      </c>
      <c r="C5" s="12" t="n">
        <f aca="false">IF($A5="","",SUMIFS(Ventas!$C$4:$C$503,Ventas!$B$4:$B$503,$A5,Ventas!$A$4:$A$503,"&gt;="&amp;DATE(Resumen!$B$3,1,1),Ventas!$A$4:$A$503,"&lt;"&amp;DATE(Resumen!$B$3+1,1,1)))</f>
        <v>30</v>
      </c>
      <c r="D5" s="11" t="n">
        <f aca="false">IF($A5="","",SUMIFS(Ventas!$E$4:$E$503,Ventas!$B$4:$B$503,$A5,Ventas!$A$4:$A$503,"&gt;="&amp;DATE(Resumen!$B$3,1,1),Ventas!$A$4:$A$503,"&lt;"&amp;DATE(Resumen!$B$3+1,1,1)))</f>
        <v>2823</v>
      </c>
      <c r="E5" s="13" t="n">
        <f aca="false">IF($A5="","",IF(N(D5)&lt;=0,"",RANK(D5,D$4:D$33)+COUNTIF(D$4:D5,D5)-1))</f>
        <v>1</v>
      </c>
    </row>
    <row r="6" customFormat="false" ht="15" hidden="false" customHeight="false" outlineLevel="0" collapsed="false">
      <c r="A6" s="8" t="s">
        <v>37</v>
      </c>
      <c r="B6" s="10" t="n">
        <v>85</v>
      </c>
      <c r="C6" s="12" t="n">
        <f aca="false">IF($A6="","",SUMIFS(Ventas!$C$4:$C$503,Ventas!$B$4:$B$503,$A6,Ventas!$A$4:$A$503,"&gt;="&amp;DATE(Resumen!$B$3,1,1),Ventas!$A$4:$A$503,"&lt;"&amp;DATE(Resumen!$B$3+1,1,1)))</f>
        <v>28</v>
      </c>
      <c r="D6" s="11" t="n">
        <f aca="false">IF($A6="","",SUMIFS(Ventas!$E$4:$E$503,Ventas!$B$4:$B$503,$A6,Ventas!$A$4:$A$503,"&gt;="&amp;DATE(Resumen!$B$3,1,1),Ventas!$A$4:$A$503,"&lt;"&amp;DATE(Resumen!$B$3+1,1,1)))</f>
        <v>2353</v>
      </c>
      <c r="E6" s="13" t="n">
        <f aca="false">IF($A6="","",IF(N(D6)&lt;=0,"",RANK(D6,D$4:D$33)+COUNTIF(D$4:D6,D6)-1))</f>
        <v>3</v>
      </c>
    </row>
    <row r="7" customFormat="false" ht="15" hidden="false" customHeight="false" outlineLevel="0" collapsed="false">
      <c r="A7" s="8" t="s">
        <v>31</v>
      </c>
      <c r="B7" s="10" t="n">
        <v>22</v>
      </c>
      <c r="C7" s="12" t="n">
        <f aca="false">IF($A7="","",SUMIFS(Ventas!$C$4:$C$503,Ventas!$B$4:$B$503,$A7,Ventas!$A$4:$A$503,"&gt;="&amp;DATE(Resumen!$B$3,1,1),Ventas!$A$4:$A$503,"&lt;"&amp;DATE(Resumen!$B$3+1,1,1)))</f>
        <v>93</v>
      </c>
      <c r="D7" s="11" t="n">
        <f aca="false">IF($A7="","",SUMIFS(Ventas!$E$4:$E$503,Ventas!$B$4:$B$503,$A7,Ventas!$A$4:$A$503,"&gt;="&amp;DATE(Resumen!$B$3,1,1),Ventas!$A$4:$A$503,"&lt;"&amp;DATE(Resumen!$B$3+1,1,1)))</f>
        <v>2022</v>
      </c>
      <c r="E7" s="13" t="n">
        <f aca="false">IF($A7="","",IF(N(D7)&lt;=0,"",RANK(D7,D$4:D$33)+COUNTIF(D$4:D7,D7)-1))</f>
        <v>5</v>
      </c>
    </row>
    <row r="8" customFormat="false" ht="15" hidden="false" customHeight="false" outlineLevel="0" collapsed="false">
      <c r="A8" s="8" t="s">
        <v>35</v>
      </c>
      <c r="B8" s="10" t="n">
        <v>125</v>
      </c>
      <c r="C8" s="12" t="n">
        <f aca="false">IF($A8="","",SUMIFS(Ventas!$C$4:$C$503,Ventas!$B$4:$B$503,$A8,Ventas!$A$4:$A$503,"&gt;="&amp;DATE(Resumen!$B$3,1,1),Ventas!$A$4:$A$503,"&lt;"&amp;DATE(Resumen!$B$3+1,1,1)))</f>
        <v>20</v>
      </c>
      <c r="D8" s="11" t="n">
        <f aca="false">IF($A8="","",SUMIFS(Ventas!$E$4:$E$503,Ventas!$B$4:$B$503,$A8,Ventas!$A$4:$A$503,"&gt;="&amp;DATE(Resumen!$B$3,1,1),Ventas!$A$4:$A$503,"&lt;"&amp;DATE(Resumen!$B$3+1,1,1)))</f>
        <v>2487</v>
      </c>
      <c r="E8" s="13" t="n">
        <f aca="false">IF($A8="","",IF(N(D8)&lt;=0,"",RANK(D8,D$4:D$33)+COUNTIF(D$4:D8,D8)-1))</f>
        <v>2</v>
      </c>
    </row>
    <row r="9" customFormat="false" ht="15" hidden="false" customHeight="false" outlineLevel="0" collapsed="false">
      <c r="A9" s="8" t="s">
        <v>38</v>
      </c>
      <c r="B9" s="10" t="n">
        <v>79</v>
      </c>
      <c r="C9" s="12" t="n">
        <f aca="false">IF($A9="","",SUMIFS(Ventas!$C$4:$C$503,Ventas!$B$4:$B$503,$A9,Ventas!$A$4:$A$503,"&gt;="&amp;DATE(Resumen!$B$3,1,1),Ventas!$A$4:$A$503,"&lt;"&amp;DATE(Resumen!$B$3+1,1,1)))</f>
        <v>10</v>
      </c>
      <c r="D9" s="11" t="n">
        <f aca="false">IF($A9="","",SUMIFS(Ventas!$E$4:$E$503,Ventas!$B$4:$B$503,$A9,Ventas!$A$4:$A$503,"&gt;="&amp;DATE(Resumen!$B$3,1,1),Ventas!$A$4:$A$503,"&lt;"&amp;DATE(Resumen!$B$3+1,1,1)))</f>
        <v>774</v>
      </c>
      <c r="E9" s="13" t="n">
        <f aca="false">IF($A9="","",IF(N(D9)&lt;=0,"",RANK(D9,D$4:D$33)+COUNTIF(D$4:D9,D9)-1))</f>
        <v>10</v>
      </c>
    </row>
    <row r="10" customFormat="false" ht="15" hidden="false" customHeight="false" outlineLevel="0" collapsed="false">
      <c r="A10" s="8" t="s">
        <v>32</v>
      </c>
      <c r="B10" s="10" t="n">
        <v>110</v>
      </c>
      <c r="C10" s="12" t="n">
        <f aca="false">IF($A10="","",SUMIFS(Ventas!$C$4:$C$503,Ventas!$B$4:$B$503,$A10,Ventas!$A$4:$A$503,"&gt;="&amp;DATE(Resumen!$B$3,1,1),Ventas!$A$4:$A$503,"&lt;"&amp;DATE(Resumen!$B$3+1,1,1)))</f>
        <v>15</v>
      </c>
      <c r="D10" s="11" t="n">
        <f aca="false">IF($A10="","",SUMIFS(Ventas!$E$4:$E$503,Ventas!$B$4:$B$503,$A10,Ventas!$A$4:$A$503,"&gt;="&amp;DATE(Resumen!$B$3,1,1),Ventas!$A$4:$A$503,"&lt;"&amp;DATE(Resumen!$B$3+1,1,1)))</f>
        <v>1628</v>
      </c>
      <c r="E10" s="13" t="n">
        <f aca="false">IF($A10="","",IF(N(D10)&lt;=0,"",RANK(D10,D$4:D$33)+COUNTIF(D$4:D10,D10)-1))</f>
        <v>8</v>
      </c>
    </row>
    <row r="11" customFormat="false" ht="15" hidden="false" customHeight="false" outlineLevel="0" collapsed="false">
      <c r="A11" s="8" t="s">
        <v>40</v>
      </c>
      <c r="B11" s="10" t="n">
        <v>290</v>
      </c>
      <c r="C11" s="12" t="n">
        <f aca="false">IF($A11="","",SUMIFS(Ventas!$C$4:$C$503,Ventas!$B$4:$B$503,$A11,Ventas!$A$4:$A$503,"&gt;="&amp;DATE(Resumen!$B$3,1,1),Ventas!$A$4:$A$503,"&lt;"&amp;DATE(Resumen!$B$3+1,1,1)))</f>
        <v>6</v>
      </c>
      <c r="D11" s="11" t="n">
        <f aca="false">IF($A11="","",SUMIFS(Ventas!$E$4:$E$503,Ventas!$B$4:$B$503,$A11,Ventas!$A$4:$A$503,"&gt;="&amp;DATE(Resumen!$B$3,1,1),Ventas!$A$4:$A$503,"&lt;"&amp;DATE(Resumen!$B$3+1,1,1)))</f>
        <v>1740</v>
      </c>
      <c r="E11" s="13" t="n">
        <f aca="false">IF($A11="","",IF(N(D11)&lt;=0,"",RANK(D11,D$4:D$33)+COUNTIF(D$4:D11,D11)-1))</f>
        <v>7</v>
      </c>
    </row>
    <row r="12" customFormat="false" ht="15" hidden="false" customHeight="false" outlineLevel="0" collapsed="false">
      <c r="A12" s="8" t="s">
        <v>33</v>
      </c>
      <c r="B12" s="10" t="n">
        <v>140</v>
      </c>
      <c r="C12" s="12" t="n">
        <f aca="false">IF($A12="","",SUMIFS(Ventas!$C$4:$C$503,Ventas!$B$4:$B$503,$A12,Ventas!$A$4:$A$503,"&gt;="&amp;DATE(Resumen!$B$3,1,1),Ventas!$A$4:$A$503,"&lt;"&amp;DATE(Resumen!$B$3+1,1,1)))</f>
        <v>13</v>
      </c>
      <c r="D12" s="11" t="n">
        <f aca="false">IF($A12="","",SUMIFS(Ventas!$E$4:$E$503,Ventas!$B$4:$B$503,$A12,Ventas!$A$4:$A$503,"&gt;="&amp;DATE(Resumen!$B$3,1,1),Ventas!$A$4:$A$503,"&lt;"&amp;DATE(Resumen!$B$3+1,1,1)))</f>
        <v>1806</v>
      </c>
      <c r="E12" s="13" t="n">
        <f aca="false">IF($A12="","",IF(N(D12)&lt;=0,"",RANK(D12,D$4:D$33)+COUNTIF(D$4:D12,D12)-1))</f>
        <v>6</v>
      </c>
    </row>
    <row r="13" customFormat="false" ht="15" hidden="false" customHeight="false" outlineLevel="0" collapsed="false">
      <c r="A13" s="8" t="s">
        <v>36</v>
      </c>
      <c r="B13" s="10" t="n">
        <v>99</v>
      </c>
      <c r="C13" s="12" t="n">
        <f aca="false">IF($A13="","",SUMIFS(Ventas!$C$4:$C$503,Ventas!$B$4:$B$503,$A13,Ventas!$A$4:$A$503,"&gt;="&amp;DATE(Resumen!$B$3,1,1),Ventas!$A$4:$A$503,"&lt;"&amp;DATE(Resumen!$B$3+1,1,1)))</f>
        <v>16</v>
      </c>
      <c r="D13" s="11" t="n">
        <f aca="false">IF($A13="","",SUMIFS(Ventas!$E$4:$E$503,Ventas!$B$4:$B$503,$A13,Ventas!$A$4:$A$503,"&gt;="&amp;DATE(Resumen!$B$3,1,1),Ventas!$A$4:$A$503,"&lt;"&amp;DATE(Resumen!$B$3+1,1,1)))</f>
        <v>1584</v>
      </c>
      <c r="E13" s="13" t="n">
        <f aca="false">IF($A13="","",IF(N(D13)&lt;=0,"",RANK(D13,D$4:D$33)+COUNTIF(D$4:D13,D13)-1))</f>
        <v>9</v>
      </c>
    </row>
    <row r="14" customFormat="false" ht="15" hidden="false" customHeight="false" outlineLevel="0" collapsed="false">
      <c r="A14" s="8"/>
      <c r="B14" s="10"/>
      <c r="C14" s="12" t="str">
        <f aca="false">IF($A14="","",SUMIFS(Ventas!$C$4:$C$503,Ventas!$B$4:$B$503,$A14,Ventas!$A$4:$A$503,"&gt;="&amp;DATE(Resumen!$B$3,1,1),Ventas!$A$4:$A$503,"&lt;"&amp;DATE(Resumen!$B$3+1,1,1)))</f>
        <v/>
      </c>
      <c r="D14" s="11" t="str">
        <f aca="false">IF($A14="","",SUMIFS(Ventas!$E$4:$E$503,Ventas!$B$4:$B$503,$A14,Ventas!$A$4:$A$503,"&gt;="&amp;DATE(Resumen!$B$3,1,1),Ventas!$A$4:$A$503,"&lt;"&amp;DATE(Resumen!$B$3+1,1,1)))</f>
        <v/>
      </c>
      <c r="E14" s="13" t="str">
        <f aca="false">IF($A14="","",IF(N(D14)&lt;=0,"",RANK(D14,D$4:D$33)+COUNTIF(D$4:D14,D14)-1))</f>
        <v/>
      </c>
    </row>
    <row r="15" customFormat="false" ht="15" hidden="false" customHeight="false" outlineLevel="0" collapsed="false">
      <c r="A15" s="8"/>
      <c r="B15" s="10"/>
      <c r="C15" s="12" t="str">
        <f aca="false">IF($A15="","",SUMIFS(Ventas!$C$4:$C$503,Ventas!$B$4:$B$503,$A15,Ventas!$A$4:$A$503,"&gt;="&amp;DATE(Resumen!$B$3,1,1),Ventas!$A$4:$A$503,"&lt;"&amp;DATE(Resumen!$B$3+1,1,1)))</f>
        <v/>
      </c>
      <c r="D15" s="11" t="str">
        <f aca="false">IF($A15="","",SUMIFS(Ventas!$E$4:$E$503,Ventas!$B$4:$B$503,$A15,Ventas!$A$4:$A$503,"&gt;="&amp;DATE(Resumen!$B$3,1,1),Ventas!$A$4:$A$503,"&lt;"&amp;DATE(Resumen!$B$3+1,1,1)))</f>
        <v/>
      </c>
      <c r="E15" s="13" t="str">
        <f aca="false">IF($A15="","",IF(N(D15)&lt;=0,"",RANK(D15,D$4:D$33)+COUNTIF(D$4:D15,D15)-1))</f>
        <v/>
      </c>
    </row>
    <row r="16" customFormat="false" ht="15" hidden="false" customHeight="false" outlineLevel="0" collapsed="false">
      <c r="A16" s="8"/>
      <c r="B16" s="10"/>
      <c r="C16" s="12" t="str">
        <f aca="false">IF($A16="","",SUMIFS(Ventas!$C$4:$C$503,Ventas!$B$4:$B$503,$A16,Ventas!$A$4:$A$503,"&gt;="&amp;DATE(Resumen!$B$3,1,1),Ventas!$A$4:$A$503,"&lt;"&amp;DATE(Resumen!$B$3+1,1,1)))</f>
        <v/>
      </c>
      <c r="D16" s="11" t="str">
        <f aca="false">IF($A16="","",SUMIFS(Ventas!$E$4:$E$503,Ventas!$B$4:$B$503,$A16,Ventas!$A$4:$A$503,"&gt;="&amp;DATE(Resumen!$B$3,1,1),Ventas!$A$4:$A$503,"&lt;"&amp;DATE(Resumen!$B$3+1,1,1)))</f>
        <v/>
      </c>
      <c r="E16" s="13" t="str">
        <f aca="false">IF($A16="","",IF(N(D16)&lt;=0,"",RANK(D16,D$4:D$33)+COUNTIF(D$4:D16,D16)-1))</f>
        <v/>
      </c>
    </row>
    <row r="17" customFormat="false" ht="15" hidden="false" customHeight="false" outlineLevel="0" collapsed="false">
      <c r="A17" s="8"/>
      <c r="B17" s="10"/>
      <c r="C17" s="12" t="str">
        <f aca="false">IF($A17="","",SUMIFS(Ventas!$C$4:$C$503,Ventas!$B$4:$B$503,$A17,Ventas!$A$4:$A$503,"&gt;="&amp;DATE(Resumen!$B$3,1,1),Ventas!$A$4:$A$503,"&lt;"&amp;DATE(Resumen!$B$3+1,1,1)))</f>
        <v/>
      </c>
      <c r="D17" s="11" t="str">
        <f aca="false">IF($A17="","",SUMIFS(Ventas!$E$4:$E$503,Ventas!$B$4:$B$503,$A17,Ventas!$A$4:$A$503,"&gt;="&amp;DATE(Resumen!$B$3,1,1),Ventas!$A$4:$A$503,"&lt;"&amp;DATE(Resumen!$B$3+1,1,1)))</f>
        <v/>
      </c>
      <c r="E17" s="13" t="str">
        <f aca="false">IF($A17="","",IF(N(D17)&lt;=0,"",RANK(D17,D$4:D$33)+COUNTIF(D$4:D17,D17)-1))</f>
        <v/>
      </c>
    </row>
    <row r="18" customFormat="false" ht="15" hidden="false" customHeight="false" outlineLevel="0" collapsed="false">
      <c r="A18" s="8"/>
      <c r="B18" s="10"/>
      <c r="C18" s="12" t="str">
        <f aca="false">IF($A18="","",SUMIFS(Ventas!$C$4:$C$503,Ventas!$B$4:$B$503,$A18,Ventas!$A$4:$A$503,"&gt;="&amp;DATE(Resumen!$B$3,1,1),Ventas!$A$4:$A$503,"&lt;"&amp;DATE(Resumen!$B$3+1,1,1)))</f>
        <v/>
      </c>
      <c r="D18" s="11" t="str">
        <f aca="false">IF($A18="","",SUMIFS(Ventas!$E$4:$E$503,Ventas!$B$4:$B$503,$A18,Ventas!$A$4:$A$503,"&gt;="&amp;DATE(Resumen!$B$3,1,1),Ventas!$A$4:$A$503,"&lt;"&amp;DATE(Resumen!$B$3+1,1,1)))</f>
        <v/>
      </c>
      <c r="E18" s="13" t="str">
        <f aca="false">IF($A18="","",IF(N(D18)&lt;=0,"",RANK(D18,D$4:D$33)+COUNTIF(D$4:D18,D18)-1))</f>
        <v/>
      </c>
    </row>
    <row r="19" customFormat="false" ht="15" hidden="false" customHeight="false" outlineLevel="0" collapsed="false">
      <c r="A19" s="8"/>
      <c r="B19" s="10"/>
      <c r="C19" s="12" t="str">
        <f aca="false">IF($A19="","",SUMIFS(Ventas!$C$4:$C$503,Ventas!$B$4:$B$503,$A19,Ventas!$A$4:$A$503,"&gt;="&amp;DATE(Resumen!$B$3,1,1),Ventas!$A$4:$A$503,"&lt;"&amp;DATE(Resumen!$B$3+1,1,1)))</f>
        <v/>
      </c>
      <c r="D19" s="11" t="str">
        <f aca="false">IF($A19="","",SUMIFS(Ventas!$E$4:$E$503,Ventas!$B$4:$B$503,$A19,Ventas!$A$4:$A$503,"&gt;="&amp;DATE(Resumen!$B$3,1,1),Ventas!$A$4:$A$503,"&lt;"&amp;DATE(Resumen!$B$3+1,1,1)))</f>
        <v/>
      </c>
      <c r="E19" s="13" t="str">
        <f aca="false">IF($A19="","",IF(N(D19)&lt;=0,"",RANK(D19,D$4:D$33)+COUNTIF(D$4:D19,D19)-1))</f>
        <v/>
      </c>
    </row>
    <row r="20" customFormat="false" ht="15" hidden="false" customHeight="false" outlineLevel="0" collapsed="false">
      <c r="A20" s="8"/>
      <c r="B20" s="10"/>
      <c r="C20" s="12" t="str">
        <f aca="false">IF($A20="","",SUMIFS(Ventas!$C$4:$C$503,Ventas!$B$4:$B$503,$A20,Ventas!$A$4:$A$503,"&gt;="&amp;DATE(Resumen!$B$3,1,1),Ventas!$A$4:$A$503,"&lt;"&amp;DATE(Resumen!$B$3+1,1,1)))</f>
        <v/>
      </c>
      <c r="D20" s="11" t="str">
        <f aca="false">IF($A20="","",SUMIFS(Ventas!$E$4:$E$503,Ventas!$B$4:$B$503,$A20,Ventas!$A$4:$A$503,"&gt;="&amp;DATE(Resumen!$B$3,1,1),Ventas!$A$4:$A$503,"&lt;"&amp;DATE(Resumen!$B$3+1,1,1)))</f>
        <v/>
      </c>
      <c r="E20" s="13" t="str">
        <f aca="false">IF($A20="","",IF(N(D20)&lt;=0,"",RANK(D20,D$4:D$33)+COUNTIF(D$4:D20,D20)-1))</f>
        <v/>
      </c>
    </row>
    <row r="21" customFormat="false" ht="15" hidden="false" customHeight="false" outlineLevel="0" collapsed="false">
      <c r="A21" s="8"/>
      <c r="B21" s="10"/>
      <c r="C21" s="12" t="str">
        <f aca="false">IF($A21="","",SUMIFS(Ventas!$C$4:$C$503,Ventas!$B$4:$B$503,$A21,Ventas!$A$4:$A$503,"&gt;="&amp;DATE(Resumen!$B$3,1,1),Ventas!$A$4:$A$503,"&lt;"&amp;DATE(Resumen!$B$3+1,1,1)))</f>
        <v/>
      </c>
      <c r="D21" s="11" t="str">
        <f aca="false">IF($A21="","",SUMIFS(Ventas!$E$4:$E$503,Ventas!$B$4:$B$503,$A21,Ventas!$A$4:$A$503,"&gt;="&amp;DATE(Resumen!$B$3,1,1),Ventas!$A$4:$A$503,"&lt;"&amp;DATE(Resumen!$B$3+1,1,1)))</f>
        <v/>
      </c>
      <c r="E21" s="13" t="str">
        <f aca="false">IF($A21="","",IF(N(D21)&lt;=0,"",RANK(D21,D$4:D$33)+COUNTIF(D$4:D21,D21)-1))</f>
        <v/>
      </c>
    </row>
    <row r="22" customFormat="false" ht="15" hidden="false" customHeight="false" outlineLevel="0" collapsed="false">
      <c r="A22" s="8"/>
      <c r="B22" s="10"/>
      <c r="C22" s="12" t="str">
        <f aca="false">IF($A22="","",SUMIFS(Ventas!$C$4:$C$503,Ventas!$B$4:$B$503,$A22,Ventas!$A$4:$A$503,"&gt;="&amp;DATE(Resumen!$B$3,1,1),Ventas!$A$4:$A$503,"&lt;"&amp;DATE(Resumen!$B$3+1,1,1)))</f>
        <v/>
      </c>
      <c r="D22" s="11" t="str">
        <f aca="false">IF($A22="","",SUMIFS(Ventas!$E$4:$E$503,Ventas!$B$4:$B$503,$A22,Ventas!$A$4:$A$503,"&gt;="&amp;DATE(Resumen!$B$3,1,1),Ventas!$A$4:$A$503,"&lt;"&amp;DATE(Resumen!$B$3+1,1,1)))</f>
        <v/>
      </c>
      <c r="E22" s="13" t="str">
        <f aca="false">IF($A22="","",IF(N(D22)&lt;=0,"",RANK(D22,D$4:D$33)+COUNTIF(D$4:D22,D22)-1))</f>
        <v/>
      </c>
    </row>
    <row r="23" customFormat="false" ht="15" hidden="false" customHeight="false" outlineLevel="0" collapsed="false">
      <c r="A23" s="8"/>
      <c r="B23" s="10"/>
      <c r="C23" s="12" t="str">
        <f aca="false">IF($A23="","",SUMIFS(Ventas!$C$4:$C$503,Ventas!$B$4:$B$503,$A23,Ventas!$A$4:$A$503,"&gt;="&amp;DATE(Resumen!$B$3,1,1),Ventas!$A$4:$A$503,"&lt;"&amp;DATE(Resumen!$B$3+1,1,1)))</f>
        <v/>
      </c>
      <c r="D23" s="11" t="str">
        <f aca="false">IF($A23="","",SUMIFS(Ventas!$E$4:$E$503,Ventas!$B$4:$B$503,$A23,Ventas!$A$4:$A$503,"&gt;="&amp;DATE(Resumen!$B$3,1,1),Ventas!$A$4:$A$503,"&lt;"&amp;DATE(Resumen!$B$3+1,1,1)))</f>
        <v/>
      </c>
      <c r="E23" s="13" t="str">
        <f aca="false">IF($A23="","",IF(N(D23)&lt;=0,"",RANK(D23,D$4:D$33)+COUNTIF(D$4:D23,D23)-1))</f>
        <v/>
      </c>
    </row>
    <row r="24" customFormat="false" ht="15" hidden="false" customHeight="false" outlineLevel="0" collapsed="false">
      <c r="A24" s="8"/>
      <c r="B24" s="10"/>
      <c r="C24" s="12" t="str">
        <f aca="false">IF($A24="","",SUMIFS(Ventas!$C$4:$C$503,Ventas!$B$4:$B$503,$A24,Ventas!$A$4:$A$503,"&gt;="&amp;DATE(Resumen!$B$3,1,1),Ventas!$A$4:$A$503,"&lt;"&amp;DATE(Resumen!$B$3+1,1,1)))</f>
        <v/>
      </c>
      <c r="D24" s="11" t="str">
        <f aca="false">IF($A24="","",SUMIFS(Ventas!$E$4:$E$503,Ventas!$B$4:$B$503,$A24,Ventas!$A$4:$A$503,"&gt;="&amp;DATE(Resumen!$B$3,1,1),Ventas!$A$4:$A$503,"&lt;"&amp;DATE(Resumen!$B$3+1,1,1)))</f>
        <v/>
      </c>
      <c r="E24" s="13" t="str">
        <f aca="false">IF($A24="","",IF(N(D24)&lt;=0,"",RANK(D24,D$4:D$33)+COUNTIF(D$4:D24,D24)-1))</f>
        <v/>
      </c>
    </row>
    <row r="25" customFormat="false" ht="15" hidden="false" customHeight="false" outlineLevel="0" collapsed="false">
      <c r="A25" s="8"/>
      <c r="B25" s="10"/>
      <c r="C25" s="12" t="str">
        <f aca="false">IF($A25="","",SUMIFS(Ventas!$C$4:$C$503,Ventas!$B$4:$B$503,$A25,Ventas!$A$4:$A$503,"&gt;="&amp;DATE(Resumen!$B$3,1,1),Ventas!$A$4:$A$503,"&lt;"&amp;DATE(Resumen!$B$3+1,1,1)))</f>
        <v/>
      </c>
      <c r="D25" s="11" t="str">
        <f aca="false">IF($A25="","",SUMIFS(Ventas!$E$4:$E$503,Ventas!$B$4:$B$503,$A25,Ventas!$A$4:$A$503,"&gt;="&amp;DATE(Resumen!$B$3,1,1),Ventas!$A$4:$A$503,"&lt;"&amp;DATE(Resumen!$B$3+1,1,1)))</f>
        <v/>
      </c>
      <c r="E25" s="13" t="str">
        <f aca="false">IF($A25="","",IF(N(D25)&lt;=0,"",RANK(D25,D$4:D$33)+COUNTIF(D$4:D25,D25)-1))</f>
        <v/>
      </c>
    </row>
    <row r="26" customFormat="false" ht="15" hidden="false" customHeight="false" outlineLevel="0" collapsed="false">
      <c r="A26" s="8"/>
      <c r="B26" s="10"/>
      <c r="C26" s="12" t="str">
        <f aca="false">IF($A26="","",SUMIFS(Ventas!$C$4:$C$503,Ventas!$B$4:$B$503,$A26,Ventas!$A$4:$A$503,"&gt;="&amp;DATE(Resumen!$B$3,1,1),Ventas!$A$4:$A$503,"&lt;"&amp;DATE(Resumen!$B$3+1,1,1)))</f>
        <v/>
      </c>
      <c r="D26" s="11" t="str">
        <f aca="false">IF($A26="","",SUMIFS(Ventas!$E$4:$E$503,Ventas!$B$4:$B$503,$A26,Ventas!$A$4:$A$503,"&gt;="&amp;DATE(Resumen!$B$3,1,1),Ventas!$A$4:$A$503,"&lt;"&amp;DATE(Resumen!$B$3+1,1,1)))</f>
        <v/>
      </c>
      <c r="E26" s="13" t="str">
        <f aca="false">IF($A26="","",IF(N(D26)&lt;=0,"",RANK(D26,D$4:D$33)+COUNTIF(D$4:D26,D26)-1))</f>
        <v/>
      </c>
    </row>
    <row r="27" customFormat="false" ht="15" hidden="false" customHeight="false" outlineLevel="0" collapsed="false">
      <c r="A27" s="8"/>
      <c r="B27" s="10"/>
      <c r="C27" s="12" t="str">
        <f aca="false">IF($A27="","",SUMIFS(Ventas!$C$4:$C$503,Ventas!$B$4:$B$503,$A27,Ventas!$A$4:$A$503,"&gt;="&amp;DATE(Resumen!$B$3,1,1),Ventas!$A$4:$A$503,"&lt;"&amp;DATE(Resumen!$B$3+1,1,1)))</f>
        <v/>
      </c>
      <c r="D27" s="11" t="str">
        <f aca="false">IF($A27="","",SUMIFS(Ventas!$E$4:$E$503,Ventas!$B$4:$B$503,$A27,Ventas!$A$4:$A$503,"&gt;="&amp;DATE(Resumen!$B$3,1,1),Ventas!$A$4:$A$503,"&lt;"&amp;DATE(Resumen!$B$3+1,1,1)))</f>
        <v/>
      </c>
      <c r="E27" s="13" t="str">
        <f aca="false">IF($A27="","",IF(N(D27)&lt;=0,"",RANK(D27,D$4:D$33)+COUNTIF(D$4:D27,D27)-1))</f>
        <v/>
      </c>
    </row>
    <row r="28" customFormat="false" ht="15" hidden="false" customHeight="false" outlineLevel="0" collapsed="false">
      <c r="A28" s="8"/>
      <c r="B28" s="10"/>
      <c r="C28" s="12" t="str">
        <f aca="false">IF($A28="","",SUMIFS(Ventas!$C$4:$C$503,Ventas!$B$4:$B$503,$A28,Ventas!$A$4:$A$503,"&gt;="&amp;DATE(Resumen!$B$3,1,1),Ventas!$A$4:$A$503,"&lt;"&amp;DATE(Resumen!$B$3+1,1,1)))</f>
        <v/>
      </c>
      <c r="D28" s="11" t="str">
        <f aca="false">IF($A28="","",SUMIFS(Ventas!$E$4:$E$503,Ventas!$B$4:$B$503,$A28,Ventas!$A$4:$A$503,"&gt;="&amp;DATE(Resumen!$B$3,1,1),Ventas!$A$4:$A$503,"&lt;"&amp;DATE(Resumen!$B$3+1,1,1)))</f>
        <v/>
      </c>
      <c r="E28" s="13" t="str">
        <f aca="false">IF($A28="","",IF(N(D28)&lt;=0,"",RANK(D28,D$4:D$33)+COUNTIF(D$4:D28,D28)-1))</f>
        <v/>
      </c>
    </row>
    <row r="29" customFormat="false" ht="15" hidden="false" customHeight="false" outlineLevel="0" collapsed="false">
      <c r="A29" s="8"/>
      <c r="B29" s="10"/>
      <c r="C29" s="12" t="str">
        <f aca="false">IF($A29="","",SUMIFS(Ventas!$C$4:$C$503,Ventas!$B$4:$B$503,$A29,Ventas!$A$4:$A$503,"&gt;="&amp;DATE(Resumen!$B$3,1,1),Ventas!$A$4:$A$503,"&lt;"&amp;DATE(Resumen!$B$3+1,1,1)))</f>
        <v/>
      </c>
      <c r="D29" s="11" t="str">
        <f aca="false">IF($A29="","",SUMIFS(Ventas!$E$4:$E$503,Ventas!$B$4:$B$503,$A29,Ventas!$A$4:$A$503,"&gt;="&amp;DATE(Resumen!$B$3,1,1),Ventas!$A$4:$A$503,"&lt;"&amp;DATE(Resumen!$B$3+1,1,1)))</f>
        <v/>
      </c>
      <c r="E29" s="13" t="str">
        <f aca="false">IF($A29="","",IF(N(D29)&lt;=0,"",RANK(D29,D$4:D$33)+COUNTIF(D$4:D29,D29)-1))</f>
        <v/>
      </c>
    </row>
    <row r="30" customFormat="false" ht="15" hidden="false" customHeight="false" outlineLevel="0" collapsed="false">
      <c r="A30" s="8"/>
      <c r="B30" s="10"/>
      <c r="C30" s="12" t="str">
        <f aca="false">IF($A30="","",SUMIFS(Ventas!$C$4:$C$503,Ventas!$B$4:$B$503,$A30,Ventas!$A$4:$A$503,"&gt;="&amp;DATE(Resumen!$B$3,1,1),Ventas!$A$4:$A$503,"&lt;"&amp;DATE(Resumen!$B$3+1,1,1)))</f>
        <v/>
      </c>
      <c r="D30" s="11" t="str">
        <f aca="false">IF($A30="","",SUMIFS(Ventas!$E$4:$E$503,Ventas!$B$4:$B$503,$A30,Ventas!$A$4:$A$503,"&gt;="&amp;DATE(Resumen!$B$3,1,1),Ventas!$A$4:$A$503,"&lt;"&amp;DATE(Resumen!$B$3+1,1,1)))</f>
        <v/>
      </c>
      <c r="E30" s="13" t="str">
        <f aca="false">IF($A30="","",IF(N(D30)&lt;=0,"",RANK(D30,D$4:D$33)+COUNTIF(D$4:D30,D30)-1))</f>
        <v/>
      </c>
    </row>
    <row r="31" customFormat="false" ht="15" hidden="false" customHeight="false" outlineLevel="0" collapsed="false">
      <c r="A31" s="8"/>
      <c r="B31" s="10"/>
      <c r="C31" s="12" t="str">
        <f aca="false">IF($A31="","",SUMIFS(Ventas!$C$4:$C$503,Ventas!$B$4:$B$503,$A31,Ventas!$A$4:$A$503,"&gt;="&amp;DATE(Resumen!$B$3,1,1),Ventas!$A$4:$A$503,"&lt;"&amp;DATE(Resumen!$B$3+1,1,1)))</f>
        <v/>
      </c>
      <c r="D31" s="11" t="str">
        <f aca="false">IF($A31="","",SUMIFS(Ventas!$E$4:$E$503,Ventas!$B$4:$B$503,$A31,Ventas!$A$4:$A$503,"&gt;="&amp;DATE(Resumen!$B$3,1,1),Ventas!$A$4:$A$503,"&lt;"&amp;DATE(Resumen!$B$3+1,1,1)))</f>
        <v/>
      </c>
      <c r="E31" s="13" t="str">
        <f aca="false">IF($A31="","",IF(N(D31)&lt;=0,"",RANK(D31,D$4:D$33)+COUNTIF(D$4:D31,D31)-1))</f>
        <v/>
      </c>
    </row>
    <row r="32" customFormat="false" ht="15" hidden="false" customHeight="false" outlineLevel="0" collapsed="false">
      <c r="A32" s="8"/>
      <c r="B32" s="10"/>
      <c r="C32" s="12" t="str">
        <f aca="false">IF($A32="","",SUMIFS(Ventas!$C$4:$C$503,Ventas!$B$4:$B$503,$A32,Ventas!$A$4:$A$503,"&gt;="&amp;DATE(Resumen!$B$3,1,1),Ventas!$A$4:$A$503,"&lt;"&amp;DATE(Resumen!$B$3+1,1,1)))</f>
        <v/>
      </c>
      <c r="D32" s="11" t="str">
        <f aca="false">IF($A32="","",SUMIFS(Ventas!$E$4:$E$503,Ventas!$B$4:$B$503,$A32,Ventas!$A$4:$A$503,"&gt;="&amp;DATE(Resumen!$B$3,1,1),Ventas!$A$4:$A$503,"&lt;"&amp;DATE(Resumen!$B$3+1,1,1)))</f>
        <v/>
      </c>
      <c r="E32" s="13" t="str">
        <f aca="false">IF($A32="","",IF(N(D32)&lt;=0,"",RANK(D32,D$4:D$33)+COUNTIF(D$4:D32,D32)-1))</f>
        <v/>
      </c>
    </row>
    <row r="33" customFormat="false" ht="15" hidden="false" customHeight="false" outlineLevel="0" collapsed="false">
      <c r="A33" s="8"/>
      <c r="B33" s="10"/>
      <c r="C33" s="12" t="str">
        <f aca="false">IF($A33="","",SUMIFS(Ventas!$C$4:$C$503,Ventas!$B$4:$B$503,$A33,Ventas!$A$4:$A$503,"&gt;="&amp;DATE(Resumen!$B$3,1,1),Ventas!$A$4:$A$503,"&lt;"&amp;DATE(Resumen!$B$3+1,1,1)))</f>
        <v/>
      </c>
      <c r="D33" s="11" t="str">
        <f aca="false">IF($A33="","",SUMIFS(Ventas!$E$4:$E$503,Ventas!$B$4:$B$503,$A33,Ventas!$A$4:$A$503,"&gt;="&amp;DATE(Resumen!$B$3,1,1),Ventas!$A$4:$A$503,"&lt;"&amp;DATE(Resumen!$B$3+1,1,1)))</f>
        <v/>
      </c>
      <c r="E33" s="13" t="str">
        <f aca="false">IF($A33="","",IF(N(D33)&lt;=0,"",RANK(D33,D$4:D$33)+COUNTIF(D$4:D33,D33)-1))</f>
        <v/>
      </c>
    </row>
  </sheetData>
  <autoFilter ref="A3:D33"/>
  <dataValidations count="2">
    <dataValidation allowBlank="true" error="Escribe un número de 0 o más." errorStyle="stop" errorTitle="Se necesita un número" operator="greaterThanOrEqual" showDropDown="false" showErrorMessage="true" showInputMessage="false" sqref="B4:B33" type="decimal">
      <formula1>0</formula1>
      <formula2>0</formula2>
    </dataValidation>
    <dataValidation allowBlank="true" error="Este producto ya existe." errorStyle="warning" errorTitle="Producto repetido" operator="between" showDropDown="false" showErrorMessage="true" showInputMessage="false" sqref="A4:A33" type="custom">
      <formula1>COUNTIF($A$4:$A$33,A4)=1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63"/>
    <pageSetUpPr fitToPage="true"/>
  </sheetPr>
  <dimension ref="A1:N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1.5"/>
    <col collapsed="false" customWidth="true" hidden="false" outlineLevel="0" max="14" min="14" style="0" width="14"/>
  </cols>
  <sheetData>
    <row r="1" customFormat="false" ht="25.5" hidden="false" customHeight="true" outlineLevel="0" collapsed="false">
      <c r="A1" s="1" t="s">
        <v>47</v>
      </c>
    </row>
    <row r="2" customFormat="false" ht="15" hidden="false" customHeight="false" outlineLevel="0" collapsed="false">
      <c r="A2" s="2" t="s">
        <v>48</v>
      </c>
    </row>
    <row r="3" customFormat="false" ht="15" hidden="false" customHeight="false" outlineLevel="0" collapsed="false">
      <c r="A3" s="14" t="s">
        <v>49</v>
      </c>
      <c r="B3" s="15" t="n">
        <v>2026</v>
      </c>
    </row>
    <row r="5" customFormat="false" ht="21.75" hidden="false" customHeight="true" outlineLevel="0" collapsed="false">
      <c r="B5" s="16" t="s">
        <v>50</v>
      </c>
      <c r="C5" s="16"/>
      <c r="D5" s="16" t="s">
        <v>51</v>
      </c>
      <c r="E5" s="16"/>
      <c r="F5" s="16" t="s">
        <v>52</v>
      </c>
      <c r="G5" s="16"/>
      <c r="H5" s="16" t="s">
        <v>53</v>
      </c>
      <c r="I5" s="16"/>
      <c r="J5" s="16" t="s">
        <v>54</v>
      </c>
      <c r="K5" s="16"/>
      <c r="L5" s="16" t="s">
        <v>55</v>
      </c>
      <c r="M5" s="16"/>
    </row>
    <row r="6" customFormat="false" ht="33.75" hidden="false" customHeight="true" outlineLevel="0" collapsed="false">
      <c r="B6" s="17" t="str">
        <f aca="false">Configuracion!$A$4&amp;TEXT($N$29,"#,##0")</f>
        <v>$19,242</v>
      </c>
      <c r="C6" s="17"/>
      <c r="D6" s="17" t="n">
        <f aca="false">$N$30</f>
        <v>246</v>
      </c>
      <c r="E6" s="17"/>
      <c r="F6" s="17" t="n">
        <f aca="false">$N$31</f>
        <v>147</v>
      </c>
      <c r="G6" s="17"/>
      <c r="H6" s="17" t="str">
        <f aca="false">IF($N$31=0,"-",Configuracion!$A$4&amp;TEXT($N$29/$N$31,"#,##0"))</f>
        <v>$131</v>
      </c>
      <c r="I6" s="17"/>
      <c r="J6" s="17" t="str">
        <f aca="false">IFERROR(INDEX($B$28:$M$28,MATCH(MAX($B$29:$M$29),$B$29:$M$29,0)),"-")</f>
        <v>Abr</v>
      </c>
      <c r="K6" s="17"/>
      <c r="L6" s="18" t="str">
        <f aca="false">IFERROR(INDEX($A$36:$A$40,1),"-")</f>
        <v>Galletas de avena (docena)</v>
      </c>
      <c r="M6" s="18"/>
    </row>
    <row r="27" customFormat="false" ht="15" hidden="false" customHeight="false" outlineLevel="0" collapsed="false">
      <c r="A27" s="19" t="s">
        <v>56</v>
      </c>
    </row>
    <row r="28" customFormat="false" ht="15" hidden="false" customHeight="false" outlineLevel="0" collapsed="false">
      <c r="A28" s="6" t="s">
        <v>57</v>
      </c>
      <c r="B28" s="6" t="s">
        <v>58</v>
      </c>
      <c r="C28" s="6" t="s">
        <v>59</v>
      </c>
      <c r="D28" s="6" t="s">
        <v>60</v>
      </c>
      <c r="E28" s="6" t="s">
        <v>61</v>
      </c>
      <c r="F28" s="6" t="s">
        <v>62</v>
      </c>
      <c r="G28" s="6" t="s">
        <v>63</v>
      </c>
      <c r="H28" s="6" t="s">
        <v>64</v>
      </c>
      <c r="I28" s="6" t="s">
        <v>65</v>
      </c>
      <c r="J28" s="6" t="s">
        <v>66</v>
      </c>
      <c r="K28" s="6" t="s">
        <v>67</v>
      </c>
      <c r="L28" s="6" t="s">
        <v>68</v>
      </c>
      <c r="M28" s="6" t="s">
        <v>69</v>
      </c>
      <c r="N28" s="6" t="s">
        <v>30</v>
      </c>
    </row>
    <row r="29" customFormat="false" ht="15" hidden="false" customHeight="false" outlineLevel="0" collapsed="false">
      <c r="A29" s="20" t="s">
        <v>70</v>
      </c>
      <c r="B29" s="11" t="n">
        <f aca="false">SUMIFS(Ventas!$E$4:$E$503,Ventas!$A$4:$A$503,"&gt;="&amp;DATE($B$3,1,1),Ventas!$A$4:$A$503,"&lt;"&amp;DATE($B$3,1+1,1))</f>
        <v>1762</v>
      </c>
      <c r="C29" s="11" t="n">
        <f aca="false">SUMIFS(Ventas!$E$4:$E$503,Ventas!$A$4:$A$503,"&gt;="&amp;DATE($B$3,2,1),Ventas!$A$4:$A$503,"&lt;"&amp;DATE($B$3,2+1,1))</f>
        <v>2148</v>
      </c>
      <c r="D29" s="11" t="n">
        <f aca="false">SUMIFS(Ventas!$E$4:$E$503,Ventas!$A$4:$A$503,"&gt;="&amp;DATE($B$3,3,1),Ventas!$A$4:$A$503,"&lt;"&amp;DATE($B$3,3+1,1))</f>
        <v>2078</v>
      </c>
      <c r="E29" s="11" t="n">
        <f aca="false">SUMIFS(Ventas!$E$4:$E$503,Ventas!$A$4:$A$503,"&gt;="&amp;DATE($B$3,4,1),Ventas!$A$4:$A$503,"&lt;"&amp;DATE($B$3,4+1,1))</f>
        <v>2746</v>
      </c>
      <c r="F29" s="11" t="n">
        <f aca="false">SUMIFS(Ventas!$E$4:$E$503,Ventas!$A$4:$A$503,"&gt;="&amp;DATE($B$3,5,1),Ventas!$A$4:$A$503,"&lt;"&amp;DATE($B$3,5+1,1))</f>
        <v>2593</v>
      </c>
      <c r="G29" s="11" t="n">
        <f aca="false">SUMIFS(Ventas!$E$4:$E$503,Ventas!$A$4:$A$503,"&gt;="&amp;DATE($B$3,6,1),Ventas!$A$4:$A$503,"&lt;"&amp;DATE($B$3,6+1,1))</f>
        <v>1923</v>
      </c>
      <c r="H29" s="11" t="n">
        <f aca="false">SUMIFS(Ventas!$E$4:$E$503,Ventas!$A$4:$A$503,"&gt;="&amp;DATE($B$3,7,1),Ventas!$A$4:$A$503,"&lt;"&amp;DATE($B$3,7+1,1))</f>
        <v>2331</v>
      </c>
      <c r="I29" s="11" t="n">
        <f aca="false">SUMIFS(Ventas!$E$4:$E$503,Ventas!$A$4:$A$503,"&gt;="&amp;DATE($B$3,8,1),Ventas!$A$4:$A$503,"&lt;"&amp;DATE($B$3,8+1,1))</f>
        <v>1702</v>
      </c>
      <c r="J29" s="11" t="n">
        <f aca="false">SUMIFS(Ventas!$E$4:$E$503,Ventas!$A$4:$A$503,"&gt;="&amp;DATE($B$3,9,1),Ventas!$A$4:$A$503,"&lt;"&amp;DATE($B$3,9+1,1))</f>
        <v>1959</v>
      </c>
      <c r="K29" s="11" t="n">
        <f aca="false">SUMIFS(Ventas!$E$4:$E$503,Ventas!$A$4:$A$503,"&gt;="&amp;DATE($B$3,10,1),Ventas!$A$4:$A$503,"&lt;"&amp;DATE($B$3,10+1,1))</f>
        <v>0</v>
      </c>
      <c r="L29" s="11" t="n">
        <f aca="false">SUMIFS(Ventas!$E$4:$E$503,Ventas!$A$4:$A$503,"&gt;="&amp;DATE($B$3,11,1),Ventas!$A$4:$A$503,"&lt;"&amp;DATE($B$3,11+1,1))</f>
        <v>0</v>
      </c>
      <c r="M29" s="11" t="n">
        <f aca="false">SUMIFS(Ventas!$E$4:$E$503,Ventas!$A$4:$A$503,"&gt;="&amp;DATE($B$3,12,1),Ventas!$A$4:$A$503,"&lt;"&amp;DATE($B$3,12+1,1))</f>
        <v>0</v>
      </c>
      <c r="N29" s="21" t="n">
        <f aca="false">SUM(B29:M29)</f>
        <v>19242</v>
      </c>
    </row>
    <row r="30" customFormat="false" ht="15" hidden="false" customHeight="false" outlineLevel="0" collapsed="false">
      <c r="A30" s="20" t="s">
        <v>51</v>
      </c>
      <c r="B30" s="22" t="n">
        <f aca="false">SUMIFS(Ventas!$C$4:$C$503,Ventas!$A$4:$A$503,"&gt;="&amp;DATE($B$3,1,1),Ventas!$A$4:$A$503,"&lt;"&amp;DATE($B$3,1+1,1))</f>
        <v>30</v>
      </c>
      <c r="C30" s="22" t="n">
        <f aca="false">SUMIFS(Ventas!$C$4:$C$503,Ventas!$A$4:$A$503,"&gt;="&amp;DATE($B$3,2,1),Ventas!$A$4:$A$503,"&lt;"&amp;DATE($B$3,2+1,1))</f>
        <v>31</v>
      </c>
      <c r="D30" s="22" t="n">
        <f aca="false">SUMIFS(Ventas!$C$4:$C$503,Ventas!$A$4:$A$503,"&gt;="&amp;DATE($B$3,3,1),Ventas!$A$4:$A$503,"&lt;"&amp;DATE($B$3,3+1,1))</f>
        <v>28</v>
      </c>
      <c r="E30" s="22" t="n">
        <f aca="false">SUMIFS(Ventas!$C$4:$C$503,Ventas!$A$4:$A$503,"&gt;="&amp;DATE($B$3,4,1),Ventas!$A$4:$A$503,"&lt;"&amp;DATE($B$3,4+1,1))</f>
        <v>25</v>
      </c>
      <c r="F30" s="22" t="n">
        <f aca="false">SUMIFS(Ventas!$C$4:$C$503,Ventas!$A$4:$A$503,"&gt;="&amp;DATE($B$3,5,1),Ventas!$A$4:$A$503,"&lt;"&amp;DATE($B$3,5+1,1))</f>
        <v>35</v>
      </c>
      <c r="G30" s="22" t="n">
        <f aca="false">SUMIFS(Ventas!$C$4:$C$503,Ventas!$A$4:$A$503,"&gt;="&amp;DATE($B$3,6,1),Ventas!$A$4:$A$503,"&lt;"&amp;DATE($B$3,6+1,1))</f>
        <v>22</v>
      </c>
      <c r="H30" s="22" t="n">
        <f aca="false">SUMIFS(Ventas!$C$4:$C$503,Ventas!$A$4:$A$503,"&gt;="&amp;DATE($B$3,7,1),Ventas!$A$4:$A$503,"&lt;"&amp;DATE($B$3,7+1,1))</f>
        <v>27</v>
      </c>
      <c r="I30" s="22" t="n">
        <f aca="false">SUMIFS(Ventas!$C$4:$C$503,Ventas!$A$4:$A$503,"&gt;="&amp;DATE($B$3,8,1),Ventas!$A$4:$A$503,"&lt;"&amp;DATE($B$3,8+1,1))</f>
        <v>15</v>
      </c>
      <c r="J30" s="22" t="n">
        <f aca="false">SUMIFS(Ventas!$C$4:$C$503,Ventas!$A$4:$A$503,"&gt;="&amp;DATE($B$3,9,1),Ventas!$A$4:$A$503,"&lt;"&amp;DATE($B$3,9+1,1))</f>
        <v>33</v>
      </c>
      <c r="K30" s="22" t="n">
        <f aca="false">SUMIFS(Ventas!$C$4:$C$503,Ventas!$A$4:$A$503,"&gt;="&amp;DATE($B$3,10,1),Ventas!$A$4:$A$503,"&lt;"&amp;DATE($B$3,10+1,1))</f>
        <v>0</v>
      </c>
      <c r="L30" s="22" t="n">
        <f aca="false">SUMIFS(Ventas!$C$4:$C$503,Ventas!$A$4:$A$503,"&gt;="&amp;DATE($B$3,11,1),Ventas!$A$4:$A$503,"&lt;"&amp;DATE($B$3,11+1,1))</f>
        <v>0</v>
      </c>
      <c r="M30" s="22" t="n">
        <f aca="false">SUMIFS(Ventas!$C$4:$C$503,Ventas!$A$4:$A$503,"&gt;="&amp;DATE($B$3,12,1),Ventas!$A$4:$A$503,"&lt;"&amp;DATE($B$3,12+1,1))</f>
        <v>0</v>
      </c>
      <c r="N30" s="23" t="n">
        <f aca="false">SUM(B30:M30)</f>
        <v>246</v>
      </c>
    </row>
    <row r="31" customFormat="false" ht="15" hidden="false" customHeight="false" outlineLevel="0" collapsed="false">
      <c r="A31" s="20" t="s">
        <v>52</v>
      </c>
      <c r="B31" s="22" t="n">
        <f aca="false">COUNTIFS(Ventas!$A$4:$A$503,"&gt;="&amp;DATE($B$3,1,1),Ventas!$A$4:$A$503,"&lt;"&amp;DATE($B$3,1+1,1))</f>
        <v>16</v>
      </c>
      <c r="C31" s="22" t="n">
        <f aca="false">COUNTIFS(Ventas!$A$4:$A$503,"&gt;="&amp;DATE($B$3,2,1),Ventas!$A$4:$A$503,"&lt;"&amp;DATE($B$3,2+1,1))</f>
        <v>17</v>
      </c>
      <c r="D31" s="22" t="n">
        <f aca="false">COUNTIFS(Ventas!$A$4:$A$503,"&gt;="&amp;DATE($B$3,3,1),Ventas!$A$4:$A$503,"&lt;"&amp;DATE($B$3,3+1,1))</f>
        <v>18</v>
      </c>
      <c r="E31" s="22" t="n">
        <f aca="false">COUNTIFS(Ventas!$A$4:$A$503,"&gt;="&amp;DATE($B$3,4,1),Ventas!$A$4:$A$503,"&lt;"&amp;DATE($B$3,4+1,1))</f>
        <v>17</v>
      </c>
      <c r="F31" s="22" t="n">
        <f aca="false">COUNTIFS(Ventas!$A$4:$A$503,"&gt;="&amp;DATE($B$3,5,1),Ventas!$A$4:$A$503,"&lt;"&amp;DATE($B$3,5+1,1))</f>
        <v>15</v>
      </c>
      <c r="G31" s="22" t="n">
        <f aca="false">COUNTIFS(Ventas!$A$4:$A$503,"&gt;="&amp;DATE($B$3,6,1),Ventas!$A$4:$A$503,"&lt;"&amp;DATE($B$3,6+1,1))</f>
        <v>17</v>
      </c>
      <c r="H31" s="22" t="n">
        <f aca="false">COUNTIFS(Ventas!$A$4:$A$503,"&gt;="&amp;DATE($B$3,7,1),Ventas!$A$4:$A$503,"&lt;"&amp;DATE($B$3,7+1,1))</f>
        <v>20</v>
      </c>
      <c r="I31" s="22" t="n">
        <f aca="false">COUNTIFS(Ventas!$A$4:$A$503,"&gt;="&amp;DATE($B$3,8,1),Ventas!$A$4:$A$503,"&lt;"&amp;DATE($B$3,8+1,1))</f>
        <v>12</v>
      </c>
      <c r="J31" s="22" t="n">
        <f aca="false">COUNTIFS(Ventas!$A$4:$A$503,"&gt;="&amp;DATE($B$3,9,1),Ventas!$A$4:$A$503,"&lt;"&amp;DATE($B$3,9+1,1))</f>
        <v>15</v>
      </c>
      <c r="K31" s="22" t="n">
        <f aca="false">COUNTIFS(Ventas!$A$4:$A$503,"&gt;="&amp;DATE($B$3,10,1),Ventas!$A$4:$A$503,"&lt;"&amp;DATE($B$3,10+1,1))</f>
        <v>0</v>
      </c>
      <c r="L31" s="22" t="n">
        <f aca="false">COUNTIFS(Ventas!$A$4:$A$503,"&gt;="&amp;DATE($B$3,11,1),Ventas!$A$4:$A$503,"&lt;"&amp;DATE($B$3,11+1,1))</f>
        <v>0</v>
      </c>
      <c r="M31" s="22" t="n">
        <f aca="false">COUNTIFS(Ventas!$A$4:$A$503,"&gt;="&amp;DATE($B$3,12,1),Ventas!$A$4:$A$503,"&lt;"&amp;DATE($B$3,12+1,1))</f>
        <v>0</v>
      </c>
      <c r="N31" s="23" t="n">
        <f aca="false">SUM(B31:M31)</f>
        <v>147</v>
      </c>
    </row>
    <row r="34" customFormat="false" ht="15" hidden="false" customHeight="false" outlineLevel="0" collapsed="false">
      <c r="A34" s="19" t="s">
        <v>71</v>
      </c>
    </row>
    <row r="35" customFormat="false" ht="15" hidden="false" customHeight="false" outlineLevel="0" collapsed="false">
      <c r="A35" s="6" t="s">
        <v>27</v>
      </c>
      <c r="B35" s="6" t="s">
        <v>72</v>
      </c>
      <c r="C35" s="6" t="s">
        <v>70</v>
      </c>
      <c r="D35" s="6" t="s">
        <v>73</v>
      </c>
    </row>
    <row r="36" customFormat="false" ht="15" hidden="false" customHeight="false" outlineLevel="0" collapsed="false">
      <c r="A36" s="13" t="str">
        <f aca="false">IFERROR(INDEX(Productos!$A$4:$A$33,MATCH(1,Productos!$E$4:$E$33,0)),"")</f>
        <v>Galletas de avena (docena)</v>
      </c>
      <c r="B36" s="12" t="n">
        <f aca="false">IFERROR(INDEX(Productos!$C$4:$C$33,MATCH(1,Productos!$E$4:$E$33,0)),"")</f>
        <v>30</v>
      </c>
      <c r="C36" s="11" t="n">
        <f aca="false">IFERROR(INDEX(Productos!$D$4:$D$33,MATCH(1,Productos!$E$4:$E$33,0)),"")</f>
        <v>2823</v>
      </c>
      <c r="D36" s="24" t="n">
        <f aca="false">IF(C36="","",IF($N$29=0,"",C36/$N$29))</f>
        <v>0.146710321172435</v>
      </c>
    </row>
    <row r="37" customFormat="false" ht="15" hidden="false" customHeight="false" outlineLevel="0" collapsed="false">
      <c r="A37" s="13" t="str">
        <f aca="false">IFERROR(INDEX(Productos!$A$4:$A$33,MATCH(2,Productos!$E$4:$E$33,0)),"")</f>
        <v>Café de olla molido 250 g</v>
      </c>
      <c r="B37" s="12" t="n">
        <f aca="false">IFERROR(INDEX(Productos!$C$4:$C$33,MATCH(2,Productos!$E$4:$E$33,0)),"")</f>
        <v>20</v>
      </c>
      <c r="C37" s="11" t="n">
        <f aca="false">IFERROR(INDEX(Productos!$D$4:$D$33,MATCH(2,Productos!$E$4:$E$33,0)),"")</f>
        <v>2487</v>
      </c>
      <c r="D37" s="24" t="n">
        <f aca="false">IF(C37="","",IF($N$29=0,"",C37/$N$29))</f>
        <v>0.129248518864983</v>
      </c>
    </row>
    <row r="38" customFormat="false" ht="15" hidden="false" customHeight="false" outlineLevel="0" collapsed="false">
      <c r="A38" s="13" t="str">
        <f aca="false">IFERROR(INDEX(Productos!$A$4:$A$33,MATCH(3,Productos!$E$4:$E$33,0)),"")</f>
        <v>Pan de elote entero</v>
      </c>
      <c r="B38" s="12" t="n">
        <f aca="false">IFERROR(INDEX(Productos!$C$4:$C$33,MATCH(3,Productos!$E$4:$E$33,0)),"")</f>
        <v>28</v>
      </c>
      <c r="C38" s="11" t="n">
        <f aca="false">IFERROR(INDEX(Productos!$D$4:$D$33,MATCH(3,Productos!$E$4:$E$33,0)),"")</f>
        <v>2353</v>
      </c>
      <c r="D38" s="24" t="n">
        <f aca="false">IF(C38="","",IF($N$29=0,"",C38/$N$29))</f>
        <v>0.122284585801892</v>
      </c>
    </row>
    <row r="39" customFormat="false" ht="15" hidden="false" customHeight="false" outlineLevel="0" collapsed="false">
      <c r="A39" s="13" t="str">
        <f aca="false">IFERROR(INDEX(Productos!$A$4:$A$33,MATCH(4,Productos!$E$4:$E$33,0)),"")</f>
        <v>Brownie de chocolate (caja 6)</v>
      </c>
      <c r="B39" s="12" t="n">
        <f aca="false">IFERROR(INDEX(Productos!$C$4:$C$33,MATCH(4,Productos!$E$4:$E$33,0)),"")</f>
        <v>15</v>
      </c>
      <c r="C39" s="11" t="n">
        <f aca="false">IFERROR(INDEX(Productos!$D$4:$D$33,MATCH(4,Productos!$E$4:$E$33,0)),"")</f>
        <v>2025</v>
      </c>
      <c r="D39" s="24" t="n">
        <f aca="false">IF(C39="","",IF($N$29=0,"",C39/$N$29))</f>
        <v>0.105238540692236</v>
      </c>
    </row>
    <row r="40" customFormat="false" ht="15" hidden="false" customHeight="false" outlineLevel="0" collapsed="false">
      <c r="A40" s="13" t="str">
        <f aca="false">IFERROR(INDEX(Productos!$A$4:$A$33,MATCH(5,Productos!$E$4:$E$33,0)),"")</f>
        <v>Concha tradicional</v>
      </c>
      <c r="B40" s="12" t="n">
        <f aca="false">IFERROR(INDEX(Productos!$C$4:$C$33,MATCH(5,Productos!$E$4:$E$33,0)),"")</f>
        <v>93</v>
      </c>
      <c r="C40" s="11" t="n">
        <f aca="false">IFERROR(INDEX(Productos!$D$4:$D$33,MATCH(5,Productos!$E$4:$E$33,0)),"")</f>
        <v>2022</v>
      </c>
      <c r="D40" s="24" t="n">
        <f aca="false">IF(C40="","",IF($N$29=0,"",C40/$N$29))</f>
        <v>0.105082631743062</v>
      </c>
    </row>
  </sheetData>
  <mergeCells count="12"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</mergeCells>
  <dataValidations count="1">
    <dataValidation allowBlank="false" error="Escribe un año de 4 dígitos." errorStyle="stop" errorTitle="Año" operator="between" showDropDown="false" showErrorMessage="true" showInputMessage="false" sqref="B3" type="whole">
      <formula1>2000</formula1>
      <formula2>2100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A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26"/>
    <col collapsed="false" customWidth="true" hidden="false" outlineLevel="0" max="4" min="4" style="0" width="18"/>
    <col collapsed="false" customWidth="true" hidden="false" outlineLevel="0" max="6" min="6" style="0" width="18"/>
  </cols>
  <sheetData>
    <row r="1" customFormat="false" ht="25.5" hidden="false" customHeight="true" outlineLevel="0" collapsed="false">
      <c r="A1" s="1" t="s">
        <v>74</v>
      </c>
    </row>
    <row r="2" customFormat="false" ht="15" hidden="false" customHeight="false" outlineLevel="0" collapsed="false">
      <c r="A2" s="2" t="s">
        <v>75</v>
      </c>
    </row>
    <row r="3" customFormat="false" ht="33.75" hidden="false" customHeight="true" outlineLevel="0" collapsed="false">
      <c r="A3" s="25" t="s">
        <v>76</v>
      </c>
    </row>
    <row r="4" customFormat="false" ht="17.35" hidden="false" customHeight="false" outlineLevel="0" collapsed="false">
      <c r="A4" s="26" t="s">
        <v>77</v>
      </c>
    </row>
    <row r="5" customFormat="false" ht="15" hidden="false" customHeight="false" outlineLevel="0" collapsed="false">
      <c r="A5" s="2" t="s">
        <v>78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2026-10-12T05:12:46Z</dcterms:created>
  <dc:creator>SuanSupply</dc:creator>
  <dc:description/>
  <dc:language>en-US</dc:language>
  <cp:lastModifiedBy/>
  <dcterms:modified xsi:type="dcterms:W3CDTF">2026-10-12T05:12:46Z</dcterms:modified>
  <cp:revision>0</cp:revision>
  <dc:subject/>
  <dc:title>Plantilla Control de Ventas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